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marka\Downloads\"/>
    </mc:Choice>
  </mc:AlternateContent>
  <xr:revisionPtr revIDLastSave="0" documentId="13_ncr:1_{0FBF1260-7378-4C58-9C23-62589B81E74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fo" sheetId="1" state="hidden" r:id="rId1"/>
    <sheet name="Information" sheetId="2" r:id="rId2"/>
    <sheet name="inpCommittedFunds" sheetId="3" r:id="rId3"/>
    <sheet name="Data4Journals" sheetId="4" r:id="rId4"/>
  </sheets>
  <definedNames>
    <definedName name="BlockA">Info!$B$30</definedName>
    <definedName name="BlockA_Part1">Info!$C$31</definedName>
    <definedName name="BlockA_Part2">Info!$C$32</definedName>
    <definedName name="BlockB">Info!$B$34</definedName>
    <definedName name="BlockB_Part1">Info!$C$35</definedName>
    <definedName name="BlockB_Part2">Info!$C$36</definedName>
    <definedName name="BlockC">Info!$B$38</definedName>
    <definedName name="BlockC_Part1">Info!$C$39</definedName>
    <definedName name="BlockC_Part2">Info!$C$40</definedName>
    <definedName name="BlockC_Part3">Info!$C$41</definedName>
    <definedName name="BlockD">Info!$B$43</definedName>
    <definedName name="BlockD_Part1">Info!$C$44</definedName>
    <definedName name="BlockD_Part2">Info!$C$45</definedName>
    <definedName name="BlockD_Part3">Info!$C$46</definedName>
    <definedName name="tblCommittedReservesAccounts">Info!$B$19:$E$20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08" i="4" l="1"/>
  <c r="AC108" i="4"/>
  <c r="W108" i="4"/>
  <c r="T108" i="4"/>
  <c r="S108" i="4"/>
  <c r="R108" i="4"/>
  <c r="Q108" i="4"/>
  <c r="CV108" i="4" s="1"/>
  <c r="P108" i="4"/>
  <c r="CU108" i="4" s="1"/>
  <c r="O108" i="4"/>
  <c r="CT108" i="4" s="1"/>
  <c r="N108" i="4"/>
  <c r="CS108" i="4" s="1"/>
  <c r="M108" i="4"/>
  <c r="K108" i="4"/>
  <c r="J108" i="4"/>
  <c r="I108" i="4"/>
  <c r="H108" i="4"/>
  <c r="G108" i="4"/>
  <c r="V108" i="4" s="1"/>
  <c r="BO108" i="4" s="1"/>
  <c r="F108" i="4"/>
  <c r="E108" i="4"/>
  <c r="Y108" i="4" s="1"/>
  <c r="D108" i="4"/>
  <c r="C108" i="4"/>
  <c r="B108" i="4"/>
  <c r="A108" i="4"/>
  <c r="CT107" i="4"/>
  <c r="CM107" i="4"/>
  <c r="CD107" i="4"/>
  <c r="BW107" i="4"/>
  <c r="BO107" i="4"/>
  <c r="BE107" i="4"/>
  <c r="AX107" i="4"/>
  <c r="AQ107" i="4"/>
  <c r="AJ107" i="4"/>
  <c r="AC107" i="4"/>
  <c r="V107" i="4"/>
  <c r="BB107" i="4" s="1"/>
  <c r="T107" i="4"/>
  <c r="CR107" i="4" s="1"/>
  <c r="S107" i="4"/>
  <c r="BR107" i="4" s="1"/>
  <c r="R107" i="4"/>
  <c r="Q107" i="4"/>
  <c r="CV107" i="4" s="1"/>
  <c r="P107" i="4"/>
  <c r="CU107" i="4" s="1"/>
  <c r="O107" i="4"/>
  <c r="N107" i="4"/>
  <c r="CS107" i="4" s="1"/>
  <c r="M107" i="4"/>
  <c r="K107" i="4"/>
  <c r="J107" i="4"/>
  <c r="I107" i="4"/>
  <c r="H107" i="4"/>
  <c r="G107" i="4"/>
  <c r="F107" i="4"/>
  <c r="E107" i="4"/>
  <c r="D107" i="4"/>
  <c r="C107" i="4"/>
  <c r="B107" i="4"/>
  <c r="A107" i="4"/>
  <c r="CT106" i="4"/>
  <c r="AX106" i="4"/>
  <c r="V106" i="4"/>
  <c r="T106" i="4"/>
  <c r="S106" i="4"/>
  <c r="R106" i="4"/>
  <c r="Q106" i="4"/>
  <c r="CV106" i="4" s="1"/>
  <c r="P106" i="4"/>
  <c r="CU106" i="4" s="1"/>
  <c r="O106" i="4"/>
  <c r="N106" i="4"/>
  <c r="CS106" i="4" s="1"/>
  <c r="M106" i="4"/>
  <c r="K106" i="4"/>
  <c r="J106" i="4"/>
  <c r="I106" i="4"/>
  <c r="H106" i="4"/>
  <c r="G106" i="4"/>
  <c r="F106" i="4"/>
  <c r="E106" i="4"/>
  <c r="D106" i="4"/>
  <c r="C106" i="4"/>
  <c r="B106" i="4"/>
  <c r="A106" i="4"/>
  <c r="CT105" i="4"/>
  <c r="CK105" i="4"/>
  <c r="CD105" i="4"/>
  <c r="BV105" i="4"/>
  <c r="BO105" i="4"/>
  <c r="BE105" i="4"/>
  <c r="BD105" i="4"/>
  <c r="AX105" i="4"/>
  <c r="AQ105" i="4"/>
  <c r="AP105" i="4"/>
  <c r="AJ105" i="4"/>
  <c r="AC105" i="4"/>
  <c r="AB105" i="4"/>
  <c r="V105" i="4"/>
  <c r="CM105" i="4" s="1"/>
  <c r="T105" i="4"/>
  <c r="CR105" i="4" s="1"/>
  <c r="S105" i="4"/>
  <c r="BR105" i="4" s="1"/>
  <c r="R105" i="4"/>
  <c r="Q105" i="4"/>
  <c r="CV105" i="4" s="1"/>
  <c r="P105" i="4"/>
  <c r="CU105" i="4" s="1"/>
  <c r="O105" i="4"/>
  <c r="N105" i="4"/>
  <c r="CS105" i="4" s="1"/>
  <c r="M105" i="4"/>
  <c r="K105" i="4"/>
  <c r="J105" i="4"/>
  <c r="I105" i="4"/>
  <c r="H105" i="4"/>
  <c r="G105" i="4"/>
  <c r="F105" i="4"/>
  <c r="E105" i="4"/>
  <c r="D105" i="4"/>
  <c r="C105" i="4"/>
  <c r="B105" i="4"/>
  <c r="A105" i="4"/>
  <c r="CT104" i="4"/>
  <c r="CM104" i="4"/>
  <c r="CK104" i="4"/>
  <c r="BW104" i="4"/>
  <c r="BV104" i="4"/>
  <c r="BE104" i="4"/>
  <c r="BD104" i="4"/>
  <c r="AQ104" i="4"/>
  <c r="AP104" i="4"/>
  <c r="AC104" i="4"/>
  <c r="AB104" i="4"/>
  <c r="V104" i="4"/>
  <c r="T104" i="4"/>
  <c r="CR104" i="4" s="1"/>
  <c r="S104" i="4"/>
  <c r="BR104" i="4" s="1"/>
  <c r="R104" i="4"/>
  <c r="Q104" i="4"/>
  <c r="CV104" i="4" s="1"/>
  <c r="P104" i="4"/>
  <c r="CU104" i="4" s="1"/>
  <c r="O104" i="4"/>
  <c r="N104" i="4"/>
  <c r="CS104" i="4" s="1"/>
  <c r="M104" i="4"/>
  <c r="K104" i="4"/>
  <c r="J104" i="4"/>
  <c r="I104" i="4"/>
  <c r="H104" i="4"/>
  <c r="G104" i="4"/>
  <c r="F104" i="4"/>
  <c r="E104" i="4"/>
  <c r="D104" i="4"/>
  <c r="C104" i="4"/>
  <c r="B104" i="4"/>
  <c r="A104" i="4"/>
  <c r="CT103" i="4"/>
  <c r="CS103" i="4"/>
  <c r="BE103" i="4"/>
  <c r="AW103" i="4"/>
  <c r="V103" i="4"/>
  <c r="T103" i="4"/>
  <c r="S103" i="4"/>
  <c r="R103" i="4"/>
  <c r="Q103" i="4"/>
  <c r="CV103" i="4" s="1"/>
  <c r="P103" i="4"/>
  <c r="CU103" i="4" s="1"/>
  <c r="O103" i="4"/>
  <c r="N103" i="4"/>
  <c r="M103" i="4"/>
  <c r="K103" i="4"/>
  <c r="J103" i="4"/>
  <c r="I103" i="4"/>
  <c r="H103" i="4"/>
  <c r="G103" i="4"/>
  <c r="F103" i="4"/>
  <c r="E103" i="4"/>
  <c r="D103" i="4"/>
  <c r="C103" i="4"/>
  <c r="B103" i="4"/>
  <c r="A103" i="4"/>
  <c r="CT102" i="4"/>
  <c r="BO102" i="4"/>
  <c r="V102" i="4"/>
  <c r="T102" i="4"/>
  <c r="S102" i="4"/>
  <c r="R102" i="4"/>
  <c r="Q102" i="4"/>
  <c r="CV102" i="4" s="1"/>
  <c r="P102" i="4"/>
  <c r="CU102" i="4" s="1"/>
  <c r="O102" i="4"/>
  <c r="N102" i="4"/>
  <c r="CS102" i="4" s="1"/>
  <c r="M102" i="4"/>
  <c r="K102" i="4"/>
  <c r="J102" i="4"/>
  <c r="I102" i="4"/>
  <c r="H102" i="4"/>
  <c r="G102" i="4"/>
  <c r="F102" i="4"/>
  <c r="E102" i="4"/>
  <c r="D102" i="4"/>
  <c r="C102" i="4"/>
  <c r="B102" i="4"/>
  <c r="A102" i="4"/>
  <c r="CT101" i="4"/>
  <c r="CM101" i="4"/>
  <c r="BW101" i="4"/>
  <c r="BK101" i="4"/>
  <c r="BE101" i="4"/>
  <c r="AQ101" i="4"/>
  <c r="AI101" i="4"/>
  <c r="AC101" i="4"/>
  <c r="V101" i="4"/>
  <c r="T101" i="4"/>
  <c r="CR101" i="4" s="1"/>
  <c r="S101" i="4"/>
  <c r="R101" i="4"/>
  <c r="Q101" i="4"/>
  <c r="CV101" i="4" s="1"/>
  <c r="P101" i="4"/>
  <c r="CU101" i="4" s="1"/>
  <c r="O101" i="4"/>
  <c r="N101" i="4"/>
  <c r="CS101" i="4" s="1"/>
  <c r="M101" i="4"/>
  <c r="K101" i="4"/>
  <c r="J101" i="4"/>
  <c r="I101" i="4"/>
  <c r="H101" i="4"/>
  <c r="G101" i="4"/>
  <c r="F101" i="4"/>
  <c r="E101" i="4"/>
  <c r="D101" i="4"/>
  <c r="C101" i="4"/>
  <c r="B101" i="4"/>
  <c r="A101" i="4"/>
  <c r="CT100" i="4"/>
  <c r="V100" i="4"/>
  <c r="T100" i="4"/>
  <c r="S100" i="4"/>
  <c r="R100" i="4"/>
  <c r="Q100" i="4"/>
  <c r="CV100" i="4" s="1"/>
  <c r="P100" i="4"/>
  <c r="CU100" i="4" s="1"/>
  <c r="O100" i="4"/>
  <c r="N100" i="4"/>
  <c r="CS100" i="4" s="1"/>
  <c r="M100" i="4"/>
  <c r="K100" i="4"/>
  <c r="J100" i="4"/>
  <c r="I100" i="4"/>
  <c r="H100" i="4"/>
  <c r="G100" i="4"/>
  <c r="F100" i="4"/>
  <c r="E100" i="4"/>
  <c r="D100" i="4"/>
  <c r="C100" i="4"/>
  <c r="B100" i="4"/>
  <c r="A100" i="4"/>
  <c r="CT99" i="4"/>
  <c r="CM99" i="4"/>
  <c r="CK99" i="4"/>
  <c r="CD99" i="4"/>
  <c r="BW99" i="4"/>
  <c r="BV99" i="4"/>
  <c r="BO99" i="4"/>
  <c r="BE99" i="4"/>
  <c r="BD99" i="4"/>
  <c r="AX99" i="4"/>
  <c r="AQ99" i="4"/>
  <c r="AP99" i="4"/>
  <c r="AJ99" i="4"/>
  <c r="AC99" i="4"/>
  <c r="AB99" i="4"/>
  <c r="V99" i="4"/>
  <c r="T99" i="4"/>
  <c r="CR99" i="4" s="1"/>
  <c r="S99" i="4"/>
  <c r="BR99" i="4" s="1"/>
  <c r="R99" i="4"/>
  <c r="Q99" i="4"/>
  <c r="CV99" i="4" s="1"/>
  <c r="P99" i="4"/>
  <c r="CU99" i="4" s="1"/>
  <c r="O99" i="4"/>
  <c r="N99" i="4"/>
  <c r="CS99" i="4" s="1"/>
  <c r="M99" i="4"/>
  <c r="K99" i="4"/>
  <c r="J99" i="4"/>
  <c r="I99" i="4"/>
  <c r="H99" i="4"/>
  <c r="G99" i="4"/>
  <c r="F99" i="4"/>
  <c r="E99" i="4"/>
  <c r="D99" i="4"/>
  <c r="C99" i="4"/>
  <c r="B99" i="4"/>
  <c r="A99" i="4"/>
  <c r="CT98" i="4"/>
  <c r="CS98" i="4"/>
  <c r="CM98" i="4"/>
  <c r="CK98" i="4"/>
  <c r="BW98" i="4"/>
  <c r="BV98" i="4"/>
  <c r="BE98" i="4"/>
  <c r="BD98" i="4"/>
  <c r="AQ98" i="4"/>
  <c r="AP98" i="4"/>
  <c r="AC98" i="4"/>
  <c r="AB98" i="4"/>
  <c r="V98" i="4"/>
  <c r="T98" i="4"/>
  <c r="CR98" i="4" s="1"/>
  <c r="S98" i="4"/>
  <c r="BR98" i="4" s="1"/>
  <c r="R98" i="4"/>
  <c r="Q98" i="4"/>
  <c r="CV98" i="4" s="1"/>
  <c r="P98" i="4"/>
  <c r="CU98" i="4" s="1"/>
  <c r="O98" i="4"/>
  <c r="N98" i="4"/>
  <c r="M98" i="4"/>
  <c r="K98" i="4"/>
  <c r="J98" i="4"/>
  <c r="I98" i="4"/>
  <c r="H98" i="4"/>
  <c r="G98" i="4"/>
  <c r="F98" i="4"/>
  <c r="E98" i="4"/>
  <c r="D98" i="4"/>
  <c r="C98" i="4"/>
  <c r="B98" i="4"/>
  <c r="A98" i="4"/>
  <c r="CS97" i="4"/>
  <c r="BW97" i="4"/>
  <c r="BK97" i="4"/>
  <c r="BB97" i="4"/>
  <c r="BA97" i="4"/>
  <c r="AU97" i="4"/>
  <c r="AN97" i="4"/>
  <c r="AM97" i="4"/>
  <c r="AG97" i="4"/>
  <c r="Y97" i="4"/>
  <c r="X97" i="4"/>
  <c r="T97" i="4"/>
  <c r="S97" i="4"/>
  <c r="R97" i="4"/>
  <c r="Q97" i="4"/>
  <c r="CV97" i="4" s="1"/>
  <c r="P97" i="4"/>
  <c r="CU97" i="4" s="1"/>
  <c r="O97" i="4"/>
  <c r="CT97" i="4" s="1"/>
  <c r="N97" i="4"/>
  <c r="M97" i="4"/>
  <c r="K97" i="4"/>
  <c r="J97" i="4"/>
  <c r="I97" i="4"/>
  <c r="H97" i="4"/>
  <c r="G97" i="4"/>
  <c r="V97" i="4" s="1"/>
  <c r="F97" i="4"/>
  <c r="E97" i="4"/>
  <c r="W97" i="4" s="1"/>
  <c r="D97" i="4"/>
  <c r="C97" i="4"/>
  <c r="B97" i="4"/>
  <c r="A97" i="4"/>
  <c r="CV96" i="4"/>
  <c r="CS96" i="4"/>
  <c r="CQ96" i="4"/>
  <c r="AF96" i="4"/>
  <c r="Y96" i="4"/>
  <c r="X96" i="4"/>
  <c r="T96" i="4"/>
  <c r="S96" i="4"/>
  <c r="R96" i="4"/>
  <c r="Q96" i="4"/>
  <c r="P96" i="4"/>
  <c r="CU96" i="4" s="1"/>
  <c r="O96" i="4"/>
  <c r="CT96" i="4" s="1"/>
  <c r="N96" i="4"/>
  <c r="M96" i="4"/>
  <c r="K96" i="4"/>
  <c r="J96" i="4"/>
  <c r="I96" i="4"/>
  <c r="H96" i="4"/>
  <c r="G96" i="4"/>
  <c r="V96" i="4" s="1"/>
  <c r="F96" i="4"/>
  <c r="E96" i="4"/>
  <c r="W96" i="4" s="1"/>
  <c r="D96" i="4"/>
  <c r="C96" i="4"/>
  <c r="B96" i="4"/>
  <c r="A96" i="4"/>
  <c r="CV95" i="4"/>
  <c r="CU95" i="4"/>
  <c r="CS95" i="4"/>
  <c r="AN95" i="4"/>
  <c r="Y95" i="4"/>
  <c r="X95" i="4"/>
  <c r="T95" i="4"/>
  <c r="S95" i="4"/>
  <c r="R95" i="4"/>
  <c r="Q95" i="4"/>
  <c r="P95" i="4"/>
  <c r="O95" i="4"/>
  <c r="CT95" i="4" s="1"/>
  <c r="N95" i="4"/>
  <c r="M95" i="4"/>
  <c r="K95" i="4"/>
  <c r="J95" i="4"/>
  <c r="I95" i="4"/>
  <c r="H95" i="4"/>
  <c r="G95" i="4"/>
  <c r="V95" i="4" s="1"/>
  <c r="F95" i="4"/>
  <c r="E95" i="4"/>
  <c r="W95" i="4" s="1"/>
  <c r="D95" i="4"/>
  <c r="C95" i="4"/>
  <c r="B95" i="4"/>
  <c r="A95" i="4"/>
  <c r="CV94" i="4"/>
  <c r="CU94" i="4"/>
  <c r="CS94" i="4"/>
  <c r="CJ94" i="4"/>
  <c r="CF94" i="4"/>
  <c r="BR94" i="4"/>
  <c r="BP94" i="4"/>
  <c r="BB94" i="4"/>
  <c r="BA94" i="4"/>
  <c r="AN94" i="4"/>
  <c r="AM94" i="4"/>
  <c r="Y94" i="4"/>
  <c r="X94" i="4"/>
  <c r="T94" i="4"/>
  <c r="CQ94" i="4" s="1"/>
  <c r="S94" i="4"/>
  <c r="R94" i="4"/>
  <c r="Q94" i="4"/>
  <c r="P94" i="4"/>
  <c r="O94" i="4"/>
  <c r="CT94" i="4" s="1"/>
  <c r="N94" i="4"/>
  <c r="M94" i="4"/>
  <c r="K94" i="4"/>
  <c r="J94" i="4"/>
  <c r="I94" i="4"/>
  <c r="H94" i="4"/>
  <c r="G94" i="4"/>
  <c r="V94" i="4" s="1"/>
  <c r="F94" i="4"/>
  <c r="E94" i="4"/>
  <c r="W94" i="4" s="1"/>
  <c r="D94" i="4"/>
  <c r="C94" i="4"/>
  <c r="B94" i="4"/>
  <c r="A94" i="4"/>
  <c r="CV93" i="4"/>
  <c r="CS93" i="4"/>
  <c r="CR93" i="4"/>
  <c r="BP93" i="4"/>
  <c r="BI93" i="4"/>
  <c r="BA93" i="4"/>
  <c r="AU93" i="4"/>
  <c r="AM93" i="4"/>
  <c r="AG93" i="4"/>
  <c r="Y93" i="4"/>
  <c r="X93" i="4"/>
  <c r="T93" i="4"/>
  <c r="S93" i="4"/>
  <c r="BR93" i="4" s="1"/>
  <c r="R93" i="4"/>
  <c r="Q93" i="4"/>
  <c r="P93" i="4"/>
  <c r="CU93" i="4" s="1"/>
  <c r="O93" i="4"/>
  <c r="CT93" i="4" s="1"/>
  <c r="N93" i="4"/>
  <c r="M93" i="4"/>
  <c r="K93" i="4"/>
  <c r="J93" i="4"/>
  <c r="I93" i="4"/>
  <c r="H93" i="4"/>
  <c r="G93" i="4"/>
  <c r="V93" i="4" s="1"/>
  <c r="BB93" i="4" s="1"/>
  <c r="F93" i="4"/>
  <c r="E93" i="4"/>
  <c r="W93" i="4" s="1"/>
  <c r="D93" i="4"/>
  <c r="C93" i="4"/>
  <c r="B93" i="4"/>
  <c r="A93" i="4"/>
  <c r="CV92" i="4"/>
  <c r="CS92" i="4"/>
  <c r="BY92" i="4"/>
  <c r="AT92" i="4"/>
  <c r="Y92" i="4"/>
  <c r="X92" i="4"/>
  <c r="T92" i="4"/>
  <c r="S92" i="4"/>
  <c r="R92" i="4"/>
  <c r="Q92" i="4"/>
  <c r="P92" i="4"/>
  <c r="CU92" i="4" s="1"/>
  <c r="O92" i="4"/>
  <c r="CT92" i="4" s="1"/>
  <c r="N92" i="4"/>
  <c r="M92" i="4"/>
  <c r="K92" i="4"/>
  <c r="J92" i="4"/>
  <c r="I92" i="4"/>
  <c r="H92" i="4"/>
  <c r="G92" i="4"/>
  <c r="V92" i="4" s="1"/>
  <c r="BZ92" i="4" s="1"/>
  <c r="F92" i="4"/>
  <c r="E92" i="4"/>
  <c r="W92" i="4" s="1"/>
  <c r="D92" i="4"/>
  <c r="C92" i="4"/>
  <c r="B92" i="4"/>
  <c r="A92" i="4"/>
  <c r="CV91" i="4"/>
  <c r="CU91" i="4"/>
  <c r="CS91" i="4"/>
  <c r="BP91" i="4"/>
  <c r="Y91" i="4"/>
  <c r="X91" i="4"/>
  <c r="T91" i="4"/>
  <c r="S91" i="4"/>
  <c r="R91" i="4"/>
  <c r="Q91" i="4"/>
  <c r="P91" i="4"/>
  <c r="O91" i="4"/>
  <c r="CT91" i="4" s="1"/>
  <c r="N91" i="4"/>
  <c r="M91" i="4"/>
  <c r="K91" i="4"/>
  <c r="J91" i="4"/>
  <c r="I91" i="4"/>
  <c r="H91" i="4"/>
  <c r="G91" i="4"/>
  <c r="V91" i="4" s="1"/>
  <c r="AB91" i="4" s="1"/>
  <c r="F91" i="4"/>
  <c r="E91" i="4"/>
  <c r="W91" i="4" s="1"/>
  <c r="D91" i="4"/>
  <c r="C91" i="4"/>
  <c r="B91" i="4"/>
  <c r="A91" i="4"/>
  <c r="CU90" i="4"/>
  <c r="CS90" i="4"/>
  <c r="CC90" i="4"/>
  <c r="AN90" i="4"/>
  <c r="V90" i="4"/>
  <c r="BH90" i="4" s="1"/>
  <c r="T90" i="4"/>
  <c r="CK90" i="4" s="1"/>
  <c r="S90" i="4"/>
  <c r="R90" i="4"/>
  <c r="Q90" i="4"/>
  <c r="CV90" i="4" s="1"/>
  <c r="P90" i="4"/>
  <c r="O90" i="4"/>
  <c r="CT90" i="4" s="1"/>
  <c r="N90" i="4"/>
  <c r="M90" i="4"/>
  <c r="K90" i="4"/>
  <c r="J90" i="4"/>
  <c r="I90" i="4"/>
  <c r="H90" i="4"/>
  <c r="G90" i="4"/>
  <c r="F90" i="4"/>
  <c r="E90" i="4"/>
  <c r="D90" i="4"/>
  <c r="C90" i="4"/>
  <c r="B90" i="4"/>
  <c r="A90" i="4"/>
  <c r="CS89" i="4"/>
  <c r="CQ89" i="4"/>
  <c r="BR89" i="4"/>
  <c r="AW89" i="4"/>
  <c r="AF89" i="4"/>
  <c r="V89" i="4"/>
  <c r="CR89" i="4" s="1"/>
  <c r="T89" i="4"/>
  <c r="S89" i="4"/>
  <c r="R89" i="4"/>
  <c r="Q89" i="4"/>
  <c r="CV89" i="4" s="1"/>
  <c r="P89" i="4"/>
  <c r="CU89" i="4" s="1"/>
  <c r="O89" i="4"/>
  <c r="CT89" i="4" s="1"/>
  <c r="N89" i="4"/>
  <c r="M89" i="4"/>
  <c r="K89" i="4"/>
  <c r="J89" i="4"/>
  <c r="I89" i="4"/>
  <c r="H89" i="4"/>
  <c r="G89" i="4"/>
  <c r="F89" i="4"/>
  <c r="E89" i="4"/>
  <c r="D89" i="4"/>
  <c r="C89" i="4"/>
  <c r="B89" i="4"/>
  <c r="A89" i="4"/>
  <c r="CS88" i="4"/>
  <c r="CJ88" i="4"/>
  <c r="BK88" i="4"/>
  <c r="AT88" i="4"/>
  <c r="Y88" i="4"/>
  <c r="X88" i="4"/>
  <c r="T88" i="4"/>
  <c r="S88" i="4"/>
  <c r="R88" i="4"/>
  <c r="Q88" i="4"/>
  <c r="CV88" i="4" s="1"/>
  <c r="P88" i="4"/>
  <c r="CU88" i="4" s="1"/>
  <c r="O88" i="4"/>
  <c r="CT88" i="4" s="1"/>
  <c r="N88" i="4"/>
  <c r="M88" i="4"/>
  <c r="K88" i="4"/>
  <c r="J88" i="4"/>
  <c r="I88" i="4"/>
  <c r="H88" i="4"/>
  <c r="G88" i="4"/>
  <c r="V88" i="4" s="1"/>
  <c r="CR88" i="4" s="1"/>
  <c r="F88" i="4"/>
  <c r="E88" i="4"/>
  <c r="W88" i="4" s="1"/>
  <c r="D88" i="4"/>
  <c r="C88" i="4"/>
  <c r="B88" i="4"/>
  <c r="A88" i="4"/>
  <c r="CS87" i="4"/>
  <c r="CJ87" i="4"/>
  <c r="BK87" i="4"/>
  <c r="BD87" i="4"/>
  <c r="BB87" i="4"/>
  <c r="AT87" i="4"/>
  <c r="AM87" i="4"/>
  <c r="AI87" i="4"/>
  <c r="Y87" i="4"/>
  <c r="X87" i="4"/>
  <c r="T87" i="4"/>
  <c r="CK87" i="4" s="1"/>
  <c r="S87" i="4"/>
  <c r="R87" i="4"/>
  <c r="Q87" i="4"/>
  <c r="CV87" i="4" s="1"/>
  <c r="P87" i="4"/>
  <c r="CU87" i="4" s="1"/>
  <c r="O87" i="4"/>
  <c r="CT87" i="4" s="1"/>
  <c r="N87" i="4"/>
  <c r="M87" i="4"/>
  <c r="K87" i="4"/>
  <c r="J87" i="4"/>
  <c r="I87" i="4"/>
  <c r="H87" i="4"/>
  <c r="G87" i="4"/>
  <c r="V87" i="4" s="1"/>
  <c r="F87" i="4"/>
  <c r="E87" i="4"/>
  <c r="W87" i="4" s="1"/>
  <c r="D87" i="4"/>
  <c r="C87" i="4"/>
  <c r="B87" i="4"/>
  <c r="A87" i="4"/>
  <c r="CS86" i="4"/>
  <c r="Y86" i="4"/>
  <c r="T86" i="4"/>
  <c r="S86" i="4"/>
  <c r="R86" i="4"/>
  <c r="Q86" i="4"/>
  <c r="CV86" i="4" s="1"/>
  <c r="P86" i="4"/>
  <c r="CU86" i="4" s="1"/>
  <c r="O86" i="4"/>
  <c r="CT86" i="4" s="1"/>
  <c r="N86" i="4"/>
  <c r="M86" i="4"/>
  <c r="K86" i="4"/>
  <c r="J86" i="4"/>
  <c r="I86" i="4"/>
  <c r="H86" i="4"/>
  <c r="G86" i="4"/>
  <c r="V86" i="4" s="1"/>
  <c r="AN86" i="4" s="1"/>
  <c r="F86" i="4"/>
  <c r="E86" i="4"/>
  <c r="D86" i="4"/>
  <c r="C86" i="4"/>
  <c r="B86" i="4"/>
  <c r="A86" i="4"/>
  <c r="CV85" i="4"/>
  <c r="CU85" i="4"/>
  <c r="CF85" i="4"/>
  <c r="BR85" i="4"/>
  <c r="BD85" i="4"/>
  <c r="AP85" i="4"/>
  <c r="AF85" i="4"/>
  <c r="AC85" i="4"/>
  <c r="Y85" i="4"/>
  <c r="X85" i="4"/>
  <c r="W85" i="4"/>
  <c r="T85" i="4"/>
  <c r="CQ85" i="4" s="1"/>
  <c r="S85" i="4"/>
  <c r="BV85" i="4" s="1"/>
  <c r="R85" i="4"/>
  <c r="Q85" i="4"/>
  <c r="P85" i="4"/>
  <c r="O85" i="4"/>
  <c r="CT85" i="4" s="1"/>
  <c r="N85" i="4"/>
  <c r="CS85" i="4" s="1"/>
  <c r="M85" i="4"/>
  <c r="K85" i="4"/>
  <c r="J85" i="4"/>
  <c r="I85" i="4"/>
  <c r="H85" i="4"/>
  <c r="G85" i="4"/>
  <c r="V85" i="4" s="1"/>
  <c r="AU85" i="4" s="1"/>
  <c r="F85" i="4"/>
  <c r="E85" i="4"/>
  <c r="D85" i="4"/>
  <c r="C85" i="4"/>
  <c r="B85" i="4"/>
  <c r="A85" i="4"/>
  <c r="CV84" i="4"/>
  <c r="CR84" i="4"/>
  <c r="CQ84" i="4"/>
  <c r="CF84" i="4"/>
  <c r="CD84" i="4"/>
  <c r="BW84" i="4"/>
  <c r="BR84" i="4"/>
  <c r="BI84" i="4"/>
  <c r="BH84" i="4"/>
  <c r="BA84" i="4"/>
  <c r="AX84" i="4"/>
  <c r="AQ84" i="4"/>
  <c r="AN84" i="4"/>
  <c r="AG84" i="4"/>
  <c r="AF84" i="4"/>
  <c r="Y84" i="4"/>
  <c r="X84" i="4"/>
  <c r="W84" i="4"/>
  <c r="T84" i="4"/>
  <c r="CJ84" i="4" s="1"/>
  <c r="S84" i="4"/>
  <c r="R84" i="4"/>
  <c r="Q84" i="4"/>
  <c r="P84" i="4"/>
  <c r="CU84" i="4" s="1"/>
  <c r="O84" i="4"/>
  <c r="CT84" i="4" s="1"/>
  <c r="N84" i="4"/>
  <c r="CS84" i="4" s="1"/>
  <c r="M84" i="4"/>
  <c r="K84" i="4"/>
  <c r="J84" i="4"/>
  <c r="I84" i="4"/>
  <c r="H84" i="4"/>
  <c r="G84" i="4"/>
  <c r="V84" i="4" s="1"/>
  <c r="F84" i="4"/>
  <c r="E84" i="4"/>
  <c r="D84" i="4"/>
  <c r="C84" i="4"/>
  <c r="B84" i="4"/>
  <c r="A84" i="4"/>
  <c r="CV83" i="4"/>
  <c r="Y83" i="4"/>
  <c r="X83" i="4"/>
  <c r="W83" i="4"/>
  <c r="T83" i="4"/>
  <c r="S83" i="4"/>
  <c r="R83" i="4"/>
  <c r="Q83" i="4"/>
  <c r="P83" i="4"/>
  <c r="CU83" i="4" s="1"/>
  <c r="O83" i="4"/>
  <c r="CT83" i="4" s="1"/>
  <c r="N83" i="4"/>
  <c r="CS83" i="4" s="1"/>
  <c r="M83" i="4"/>
  <c r="K83" i="4"/>
  <c r="J83" i="4"/>
  <c r="I83" i="4"/>
  <c r="H83" i="4"/>
  <c r="G83" i="4"/>
  <c r="V83" i="4" s="1"/>
  <c r="F83" i="4"/>
  <c r="E83" i="4"/>
  <c r="D83" i="4"/>
  <c r="C83" i="4"/>
  <c r="B83" i="4"/>
  <c r="A83" i="4"/>
  <c r="CV82" i="4"/>
  <c r="CU82" i="4"/>
  <c r="BP82" i="4"/>
  <c r="BE82" i="4"/>
  <c r="AU82" i="4"/>
  <c r="AM82" i="4"/>
  <c r="AC82" i="4"/>
  <c r="Y82" i="4"/>
  <c r="X82" i="4"/>
  <c r="W82" i="4"/>
  <c r="T82" i="4"/>
  <c r="S82" i="4"/>
  <c r="BW82" i="4" s="1"/>
  <c r="R82" i="4"/>
  <c r="Q82" i="4"/>
  <c r="P82" i="4"/>
  <c r="O82" i="4"/>
  <c r="CT82" i="4" s="1"/>
  <c r="N82" i="4"/>
  <c r="CS82" i="4" s="1"/>
  <c r="M82" i="4"/>
  <c r="K82" i="4"/>
  <c r="J82" i="4"/>
  <c r="I82" i="4"/>
  <c r="H82" i="4"/>
  <c r="G82" i="4"/>
  <c r="V82" i="4" s="1"/>
  <c r="BA82" i="4" s="1"/>
  <c r="F82" i="4"/>
  <c r="E82" i="4"/>
  <c r="D82" i="4"/>
  <c r="C82" i="4"/>
  <c r="B82" i="4"/>
  <c r="A82" i="4"/>
  <c r="CV81" i="4"/>
  <c r="CU81" i="4"/>
  <c r="CQ81" i="4"/>
  <c r="CD81" i="4"/>
  <c r="BZ81" i="4"/>
  <c r="BR81" i="4"/>
  <c r="BP81" i="4"/>
  <c r="BH81" i="4"/>
  <c r="BE81" i="4"/>
  <c r="AX81" i="4"/>
  <c r="AU81" i="4"/>
  <c r="AN81" i="4"/>
  <c r="AM81" i="4"/>
  <c r="AF81" i="4"/>
  <c r="AC81" i="4"/>
  <c r="Y81" i="4"/>
  <c r="X81" i="4"/>
  <c r="W81" i="4"/>
  <c r="T81" i="4"/>
  <c r="S81" i="4"/>
  <c r="BW81" i="4" s="1"/>
  <c r="R81" i="4"/>
  <c r="Q81" i="4"/>
  <c r="P81" i="4"/>
  <c r="O81" i="4"/>
  <c r="CT81" i="4" s="1"/>
  <c r="N81" i="4"/>
  <c r="CS81" i="4" s="1"/>
  <c r="M81" i="4"/>
  <c r="K81" i="4"/>
  <c r="J81" i="4"/>
  <c r="I81" i="4"/>
  <c r="H81" i="4"/>
  <c r="G81" i="4"/>
  <c r="V81" i="4" s="1"/>
  <c r="BA81" i="4" s="1"/>
  <c r="F81" i="4"/>
  <c r="E81" i="4"/>
  <c r="D81" i="4"/>
  <c r="C81" i="4"/>
  <c r="B81" i="4"/>
  <c r="A81" i="4"/>
  <c r="CV80" i="4"/>
  <c r="CR80" i="4"/>
  <c r="CQ80" i="4"/>
  <c r="CF80" i="4"/>
  <c r="CD80" i="4"/>
  <c r="BW80" i="4"/>
  <c r="BR80" i="4"/>
  <c r="BI80" i="4"/>
  <c r="BH80" i="4"/>
  <c r="BA80" i="4"/>
  <c r="AX80" i="4"/>
  <c r="AQ80" i="4"/>
  <c r="AN80" i="4"/>
  <c r="AG80" i="4"/>
  <c r="AF80" i="4"/>
  <c r="Y80" i="4"/>
  <c r="X80" i="4"/>
  <c r="W80" i="4"/>
  <c r="T80" i="4"/>
  <c r="CJ80" i="4" s="1"/>
  <c r="S80" i="4"/>
  <c r="R80" i="4"/>
  <c r="Q80" i="4"/>
  <c r="P80" i="4"/>
  <c r="CU80" i="4" s="1"/>
  <c r="O80" i="4"/>
  <c r="CT80" i="4" s="1"/>
  <c r="N80" i="4"/>
  <c r="CS80" i="4" s="1"/>
  <c r="M80" i="4"/>
  <c r="K80" i="4"/>
  <c r="J80" i="4"/>
  <c r="I80" i="4"/>
  <c r="H80" i="4"/>
  <c r="G80" i="4"/>
  <c r="V80" i="4" s="1"/>
  <c r="F80" i="4"/>
  <c r="E80" i="4"/>
  <c r="D80" i="4"/>
  <c r="C80" i="4"/>
  <c r="B80" i="4"/>
  <c r="A80" i="4"/>
  <c r="CV79" i="4"/>
  <c r="CT79" i="4"/>
  <c r="BE79" i="4"/>
  <c r="AU79" i="4"/>
  <c r="AM79" i="4"/>
  <c r="AC79" i="4"/>
  <c r="Y79" i="4"/>
  <c r="X79" i="4"/>
  <c r="W79" i="4"/>
  <c r="T79" i="4"/>
  <c r="S79" i="4"/>
  <c r="BO79" i="4" s="1"/>
  <c r="R79" i="4"/>
  <c r="Q79" i="4"/>
  <c r="P79" i="4"/>
  <c r="CU79" i="4" s="1"/>
  <c r="O79" i="4"/>
  <c r="N79" i="4"/>
  <c r="CS79" i="4" s="1"/>
  <c r="M79" i="4"/>
  <c r="K79" i="4"/>
  <c r="J79" i="4"/>
  <c r="I79" i="4"/>
  <c r="H79" i="4"/>
  <c r="G79" i="4"/>
  <c r="V79" i="4" s="1"/>
  <c r="BA79" i="4" s="1"/>
  <c r="F79" i="4"/>
  <c r="E79" i="4"/>
  <c r="D79" i="4"/>
  <c r="C79" i="4"/>
  <c r="B79" i="4"/>
  <c r="A79" i="4"/>
  <c r="CV78" i="4"/>
  <c r="CQ78" i="4"/>
  <c r="CD78" i="4"/>
  <c r="BR78" i="4"/>
  <c r="BH78" i="4"/>
  <c r="BE78" i="4"/>
  <c r="AX78" i="4"/>
  <c r="AU78" i="4"/>
  <c r="AN78" i="4"/>
  <c r="AM78" i="4"/>
  <c r="AF78" i="4"/>
  <c r="AC78" i="4"/>
  <c r="Y78" i="4"/>
  <c r="X78" i="4"/>
  <c r="W78" i="4"/>
  <c r="T78" i="4"/>
  <c r="CJ78" i="4" s="1"/>
  <c r="S78" i="4"/>
  <c r="BW78" i="4" s="1"/>
  <c r="R78" i="4"/>
  <c r="Q78" i="4"/>
  <c r="P78" i="4"/>
  <c r="CU78" i="4" s="1"/>
  <c r="O78" i="4"/>
  <c r="CT78" i="4" s="1"/>
  <c r="N78" i="4"/>
  <c r="CS78" i="4" s="1"/>
  <c r="M78" i="4"/>
  <c r="K78" i="4"/>
  <c r="J78" i="4"/>
  <c r="I78" i="4"/>
  <c r="H78" i="4"/>
  <c r="G78" i="4"/>
  <c r="V78" i="4" s="1"/>
  <c r="BA78" i="4" s="1"/>
  <c r="F78" i="4"/>
  <c r="E78" i="4"/>
  <c r="D78" i="4"/>
  <c r="C78" i="4"/>
  <c r="B78" i="4"/>
  <c r="A78" i="4"/>
  <c r="Y77" i="4"/>
  <c r="X77" i="4"/>
  <c r="T77" i="4"/>
  <c r="S77" i="4"/>
  <c r="R77" i="4"/>
  <c r="Q77" i="4"/>
  <c r="CV77" i="4" s="1"/>
  <c r="P77" i="4"/>
  <c r="CU77" i="4" s="1"/>
  <c r="O77" i="4"/>
  <c r="CT77" i="4" s="1"/>
  <c r="N77" i="4"/>
  <c r="CS77" i="4" s="1"/>
  <c r="M77" i="4"/>
  <c r="K77" i="4"/>
  <c r="J77" i="4"/>
  <c r="I77" i="4"/>
  <c r="H77" i="4"/>
  <c r="G77" i="4"/>
  <c r="V77" i="4" s="1"/>
  <c r="F77" i="4"/>
  <c r="E77" i="4"/>
  <c r="W77" i="4" s="1"/>
  <c r="D77" i="4"/>
  <c r="C77" i="4"/>
  <c r="B77" i="4"/>
  <c r="A77" i="4"/>
  <c r="CV76" i="4"/>
  <c r="Y76" i="4"/>
  <c r="X76" i="4"/>
  <c r="T76" i="4"/>
  <c r="S76" i="4"/>
  <c r="BP76" i="4" s="1"/>
  <c r="R76" i="4"/>
  <c r="Q76" i="4"/>
  <c r="P76" i="4"/>
  <c r="CU76" i="4" s="1"/>
  <c r="O76" i="4"/>
  <c r="CT76" i="4" s="1"/>
  <c r="N76" i="4"/>
  <c r="CS76" i="4" s="1"/>
  <c r="M76" i="4"/>
  <c r="K76" i="4"/>
  <c r="J76" i="4"/>
  <c r="I76" i="4"/>
  <c r="H76" i="4"/>
  <c r="G76" i="4"/>
  <c r="V76" i="4" s="1"/>
  <c r="F76" i="4"/>
  <c r="E76" i="4"/>
  <c r="W76" i="4" s="1"/>
  <c r="D76" i="4"/>
  <c r="C76" i="4"/>
  <c r="B76" i="4"/>
  <c r="A76" i="4"/>
  <c r="CV75" i="4"/>
  <c r="Y75" i="4"/>
  <c r="X75" i="4"/>
  <c r="T75" i="4"/>
  <c r="S75" i="4"/>
  <c r="R75" i="4"/>
  <c r="Q75" i="4"/>
  <c r="P75" i="4"/>
  <c r="CU75" i="4" s="1"/>
  <c r="O75" i="4"/>
  <c r="CT75" i="4" s="1"/>
  <c r="N75" i="4"/>
  <c r="CS75" i="4" s="1"/>
  <c r="M75" i="4"/>
  <c r="K75" i="4"/>
  <c r="J75" i="4"/>
  <c r="I75" i="4"/>
  <c r="H75" i="4"/>
  <c r="G75" i="4"/>
  <c r="V75" i="4" s="1"/>
  <c r="F75" i="4"/>
  <c r="E75" i="4"/>
  <c r="W75" i="4" s="1"/>
  <c r="D75" i="4"/>
  <c r="C75" i="4"/>
  <c r="B75" i="4"/>
  <c r="A75" i="4"/>
  <c r="CV74" i="4"/>
  <c r="Y74" i="4"/>
  <c r="X74" i="4"/>
  <c r="T74" i="4"/>
  <c r="S74" i="4"/>
  <c r="BP74" i="4" s="1"/>
  <c r="R74" i="4"/>
  <c r="Q74" i="4"/>
  <c r="P74" i="4"/>
  <c r="CU74" i="4" s="1"/>
  <c r="O74" i="4"/>
  <c r="CT74" i="4" s="1"/>
  <c r="N74" i="4"/>
  <c r="CS74" i="4" s="1"/>
  <c r="M74" i="4"/>
  <c r="K74" i="4"/>
  <c r="J74" i="4"/>
  <c r="I74" i="4"/>
  <c r="H74" i="4"/>
  <c r="G74" i="4"/>
  <c r="V74" i="4" s="1"/>
  <c r="F74" i="4"/>
  <c r="E74" i="4"/>
  <c r="W74" i="4" s="1"/>
  <c r="D74" i="4"/>
  <c r="C74" i="4"/>
  <c r="B74" i="4"/>
  <c r="A74" i="4"/>
  <c r="CV73" i="4"/>
  <c r="Y73" i="4"/>
  <c r="X73" i="4"/>
  <c r="T73" i="4"/>
  <c r="S73" i="4"/>
  <c r="R73" i="4"/>
  <c r="Q73" i="4"/>
  <c r="P73" i="4"/>
  <c r="CU73" i="4" s="1"/>
  <c r="O73" i="4"/>
  <c r="CT73" i="4" s="1"/>
  <c r="N73" i="4"/>
  <c r="CS73" i="4" s="1"/>
  <c r="M73" i="4"/>
  <c r="K73" i="4"/>
  <c r="J73" i="4"/>
  <c r="I73" i="4"/>
  <c r="H73" i="4"/>
  <c r="G73" i="4"/>
  <c r="V73" i="4" s="1"/>
  <c r="F73" i="4"/>
  <c r="E73" i="4"/>
  <c r="W73" i="4" s="1"/>
  <c r="D73" i="4"/>
  <c r="C73" i="4"/>
  <c r="B73" i="4"/>
  <c r="A73" i="4"/>
  <c r="CV72" i="4"/>
  <c r="Y72" i="4"/>
  <c r="X72" i="4"/>
  <c r="T72" i="4"/>
  <c r="S72" i="4"/>
  <c r="BP72" i="4" s="1"/>
  <c r="R72" i="4"/>
  <c r="Q72" i="4"/>
  <c r="P72" i="4"/>
  <c r="CU72" i="4" s="1"/>
  <c r="O72" i="4"/>
  <c r="CT72" i="4" s="1"/>
  <c r="N72" i="4"/>
  <c r="CS72" i="4" s="1"/>
  <c r="M72" i="4"/>
  <c r="K72" i="4"/>
  <c r="J72" i="4"/>
  <c r="I72" i="4"/>
  <c r="H72" i="4"/>
  <c r="G72" i="4"/>
  <c r="V72" i="4" s="1"/>
  <c r="F72" i="4"/>
  <c r="E72" i="4"/>
  <c r="W72" i="4" s="1"/>
  <c r="D72" i="4"/>
  <c r="C72" i="4"/>
  <c r="B72" i="4"/>
  <c r="A72" i="4"/>
  <c r="CV71" i="4"/>
  <c r="Y71" i="4"/>
  <c r="X71" i="4"/>
  <c r="T71" i="4"/>
  <c r="S71" i="4"/>
  <c r="R71" i="4"/>
  <c r="Q71" i="4"/>
  <c r="P71" i="4"/>
  <c r="CU71" i="4" s="1"/>
  <c r="O71" i="4"/>
  <c r="CT71" i="4" s="1"/>
  <c r="N71" i="4"/>
  <c r="CS71" i="4" s="1"/>
  <c r="M71" i="4"/>
  <c r="K71" i="4"/>
  <c r="J71" i="4"/>
  <c r="I71" i="4"/>
  <c r="H71" i="4"/>
  <c r="G71" i="4"/>
  <c r="V71" i="4" s="1"/>
  <c r="F71" i="4"/>
  <c r="E71" i="4"/>
  <c r="W71" i="4" s="1"/>
  <c r="D71" i="4"/>
  <c r="C71" i="4"/>
  <c r="B71" i="4"/>
  <c r="A71" i="4"/>
  <c r="CV70" i="4"/>
  <c r="Y70" i="4"/>
  <c r="X70" i="4"/>
  <c r="T70" i="4"/>
  <c r="S70" i="4"/>
  <c r="R70" i="4"/>
  <c r="Q70" i="4"/>
  <c r="P70" i="4"/>
  <c r="CU70" i="4" s="1"/>
  <c r="O70" i="4"/>
  <c r="CT70" i="4" s="1"/>
  <c r="N70" i="4"/>
  <c r="CS70" i="4" s="1"/>
  <c r="M70" i="4"/>
  <c r="K70" i="4"/>
  <c r="J70" i="4"/>
  <c r="I70" i="4"/>
  <c r="H70" i="4"/>
  <c r="G70" i="4"/>
  <c r="V70" i="4" s="1"/>
  <c r="F70" i="4"/>
  <c r="E70" i="4"/>
  <c r="W70" i="4" s="1"/>
  <c r="D70" i="4"/>
  <c r="C70" i="4"/>
  <c r="B70" i="4"/>
  <c r="A70" i="4"/>
  <c r="CV69" i="4"/>
  <c r="CJ69" i="4"/>
  <c r="BB69" i="4"/>
  <c r="Y69" i="4"/>
  <c r="X69" i="4"/>
  <c r="T69" i="4"/>
  <c r="S69" i="4"/>
  <c r="R69" i="4"/>
  <c r="Q69" i="4"/>
  <c r="P69" i="4"/>
  <c r="CU69" i="4" s="1"/>
  <c r="O69" i="4"/>
  <c r="CT69" i="4" s="1"/>
  <c r="N69" i="4"/>
  <c r="CS69" i="4" s="1"/>
  <c r="M69" i="4"/>
  <c r="K69" i="4"/>
  <c r="J69" i="4"/>
  <c r="I69" i="4"/>
  <c r="H69" i="4"/>
  <c r="G69" i="4"/>
  <c r="V69" i="4" s="1"/>
  <c r="AU69" i="4" s="1"/>
  <c r="F69" i="4"/>
  <c r="E69" i="4"/>
  <c r="W69" i="4" s="1"/>
  <c r="D69" i="4"/>
  <c r="C69" i="4"/>
  <c r="B69" i="4"/>
  <c r="A69" i="4"/>
  <c r="CV68" i="4"/>
  <c r="BR68" i="4"/>
  <c r="BP68" i="4"/>
  <c r="BI68" i="4"/>
  <c r="BB68" i="4"/>
  <c r="BA68" i="4"/>
  <c r="AU68" i="4"/>
  <c r="AN68" i="4"/>
  <c r="AM68" i="4"/>
  <c r="AG68" i="4"/>
  <c r="Y68" i="4"/>
  <c r="X68" i="4"/>
  <c r="T68" i="4"/>
  <c r="CQ68" i="4" s="1"/>
  <c r="S68" i="4"/>
  <c r="R68" i="4"/>
  <c r="Q68" i="4"/>
  <c r="P68" i="4"/>
  <c r="CU68" i="4" s="1"/>
  <c r="O68" i="4"/>
  <c r="CT68" i="4" s="1"/>
  <c r="N68" i="4"/>
  <c r="CS68" i="4" s="1"/>
  <c r="M68" i="4"/>
  <c r="K68" i="4"/>
  <c r="J68" i="4"/>
  <c r="I68" i="4"/>
  <c r="H68" i="4"/>
  <c r="G68" i="4"/>
  <c r="V68" i="4" s="1"/>
  <c r="F68" i="4"/>
  <c r="E68" i="4"/>
  <c r="W68" i="4" s="1"/>
  <c r="D68" i="4"/>
  <c r="C68" i="4"/>
  <c r="B68" i="4"/>
  <c r="A68" i="4"/>
  <c r="CV67" i="4"/>
  <c r="Y67" i="4"/>
  <c r="X67" i="4"/>
  <c r="W67" i="4"/>
  <c r="T67" i="4"/>
  <c r="S67" i="4"/>
  <c r="BP67" i="4" s="1"/>
  <c r="R67" i="4"/>
  <c r="Q67" i="4"/>
  <c r="P67" i="4"/>
  <c r="CU67" i="4" s="1"/>
  <c r="O67" i="4"/>
  <c r="CT67" i="4" s="1"/>
  <c r="N67" i="4"/>
  <c r="CS67" i="4" s="1"/>
  <c r="M67" i="4"/>
  <c r="K67" i="4"/>
  <c r="J67" i="4"/>
  <c r="I67" i="4"/>
  <c r="H67" i="4"/>
  <c r="G67" i="4"/>
  <c r="V67" i="4" s="1"/>
  <c r="F67" i="4"/>
  <c r="E67" i="4"/>
  <c r="D67" i="4"/>
  <c r="C67" i="4"/>
  <c r="B67" i="4"/>
  <c r="A67" i="4"/>
  <c r="CV66" i="4"/>
  <c r="Y66" i="4"/>
  <c r="X66" i="4"/>
  <c r="W66" i="4"/>
  <c r="T66" i="4"/>
  <c r="S66" i="4"/>
  <c r="R66" i="4"/>
  <c r="Q66" i="4"/>
  <c r="P66" i="4"/>
  <c r="CU66" i="4" s="1"/>
  <c r="O66" i="4"/>
  <c r="CT66" i="4" s="1"/>
  <c r="N66" i="4"/>
  <c r="CS66" i="4" s="1"/>
  <c r="M66" i="4"/>
  <c r="K66" i="4"/>
  <c r="J66" i="4"/>
  <c r="I66" i="4"/>
  <c r="H66" i="4"/>
  <c r="G66" i="4"/>
  <c r="V66" i="4" s="1"/>
  <c r="F66" i="4"/>
  <c r="E66" i="4"/>
  <c r="D66" i="4"/>
  <c r="C66" i="4"/>
  <c r="B66" i="4"/>
  <c r="A66" i="4"/>
  <c r="CV65" i="4"/>
  <c r="CT65" i="4"/>
  <c r="Y65" i="4"/>
  <c r="X65" i="4"/>
  <c r="W65" i="4"/>
  <c r="T65" i="4"/>
  <c r="S65" i="4"/>
  <c r="R65" i="4"/>
  <c r="Q65" i="4"/>
  <c r="P65" i="4"/>
  <c r="CU65" i="4" s="1"/>
  <c r="O65" i="4"/>
  <c r="N65" i="4"/>
  <c r="CS65" i="4" s="1"/>
  <c r="M65" i="4"/>
  <c r="K65" i="4"/>
  <c r="J65" i="4"/>
  <c r="I65" i="4"/>
  <c r="H65" i="4"/>
  <c r="G65" i="4"/>
  <c r="V65" i="4" s="1"/>
  <c r="F65" i="4"/>
  <c r="E65" i="4"/>
  <c r="D65" i="4"/>
  <c r="C65" i="4"/>
  <c r="B65" i="4"/>
  <c r="A65" i="4"/>
  <c r="CV64" i="4"/>
  <c r="CU64" i="4"/>
  <c r="Y64" i="4"/>
  <c r="X64" i="4"/>
  <c r="W64" i="4"/>
  <c r="T64" i="4"/>
  <c r="S64" i="4"/>
  <c r="R64" i="4"/>
  <c r="Q64" i="4"/>
  <c r="P64" i="4"/>
  <c r="O64" i="4"/>
  <c r="CT64" i="4" s="1"/>
  <c r="N64" i="4"/>
  <c r="CS64" i="4" s="1"/>
  <c r="M64" i="4"/>
  <c r="K64" i="4"/>
  <c r="J64" i="4"/>
  <c r="I64" i="4"/>
  <c r="H64" i="4"/>
  <c r="G64" i="4"/>
  <c r="V64" i="4" s="1"/>
  <c r="F64" i="4"/>
  <c r="E64" i="4"/>
  <c r="D64" i="4"/>
  <c r="C64" i="4"/>
  <c r="B64" i="4"/>
  <c r="A64" i="4"/>
  <c r="CV63" i="4"/>
  <c r="CU63" i="4"/>
  <c r="Y63" i="4"/>
  <c r="X63" i="4"/>
  <c r="W63" i="4"/>
  <c r="T63" i="4"/>
  <c r="S63" i="4"/>
  <c r="R63" i="4"/>
  <c r="Q63" i="4"/>
  <c r="P63" i="4"/>
  <c r="O63" i="4"/>
  <c r="CT63" i="4" s="1"/>
  <c r="N63" i="4"/>
  <c r="CS63" i="4" s="1"/>
  <c r="M63" i="4"/>
  <c r="K63" i="4"/>
  <c r="J63" i="4"/>
  <c r="I63" i="4"/>
  <c r="H63" i="4"/>
  <c r="G63" i="4"/>
  <c r="V63" i="4" s="1"/>
  <c r="CF63" i="4" s="1"/>
  <c r="F63" i="4"/>
  <c r="E63" i="4"/>
  <c r="D63" i="4"/>
  <c r="C63" i="4"/>
  <c r="B63" i="4"/>
  <c r="A63" i="4"/>
  <c r="CV62" i="4"/>
  <c r="CU62" i="4"/>
  <c r="CF62" i="4"/>
  <c r="CD62" i="4"/>
  <c r="BA62" i="4"/>
  <c r="AX62" i="4"/>
  <c r="AM62" i="4"/>
  <c r="AJ62" i="4"/>
  <c r="Y62" i="4"/>
  <c r="X62" i="4"/>
  <c r="W62" i="4"/>
  <c r="T62" i="4"/>
  <c r="S62" i="4"/>
  <c r="BO62" i="4" s="1"/>
  <c r="R62" i="4"/>
  <c r="Q62" i="4"/>
  <c r="P62" i="4"/>
  <c r="O62" i="4"/>
  <c r="CT62" i="4" s="1"/>
  <c r="N62" i="4"/>
  <c r="CS62" i="4" s="1"/>
  <c r="M62" i="4"/>
  <c r="K62" i="4"/>
  <c r="J62" i="4"/>
  <c r="I62" i="4"/>
  <c r="H62" i="4"/>
  <c r="G62" i="4"/>
  <c r="V62" i="4" s="1"/>
  <c r="F62" i="4"/>
  <c r="E62" i="4"/>
  <c r="D62" i="4"/>
  <c r="C62" i="4"/>
  <c r="B62" i="4"/>
  <c r="A62" i="4"/>
  <c r="CV61" i="4"/>
  <c r="CU61" i="4"/>
  <c r="CT61" i="4"/>
  <c r="CQ61" i="4"/>
  <c r="CD61" i="4"/>
  <c r="BY61" i="4"/>
  <c r="BO61" i="4"/>
  <c r="BH61" i="4"/>
  <c r="BA61" i="4"/>
  <c r="AX61" i="4"/>
  <c r="AT61" i="4"/>
  <c r="AM61" i="4"/>
  <c r="AJ61" i="4"/>
  <c r="AF61" i="4"/>
  <c r="Y61" i="4"/>
  <c r="X61" i="4"/>
  <c r="W61" i="4"/>
  <c r="T61" i="4"/>
  <c r="S61" i="4"/>
  <c r="R61" i="4"/>
  <c r="Q61" i="4"/>
  <c r="P61" i="4"/>
  <c r="O61" i="4"/>
  <c r="N61" i="4"/>
  <c r="CS61" i="4" s="1"/>
  <c r="M61" i="4"/>
  <c r="K61" i="4"/>
  <c r="J61" i="4"/>
  <c r="I61" i="4"/>
  <c r="H61" i="4"/>
  <c r="G61" i="4"/>
  <c r="V61" i="4" s="1"/>
  <c r="CF61" i="4" s="1"/>
  <c r="F61" i="4"/>
  <c r="E61" i="4"/>
  <c r="D61" i="4"/>
  <c r="C61" i="4"/>
  <c r="B61" i="4"/>
  <c r="A61" i="4"/>
  <c r="CV60" i="4"/>
  <c r="CU60" i="4"/>
  <c r="Y60" i="4"/>
  <c r="X60" i="4"/>
  <c r="W60" i="4"/>
  <c r="T60" i="4"/>
  <c r="S60" i="4"/>
  <c r="R60" i="4"/>
  <c r="Q60" i="4"/>
  <c r="P60" i="4"/>
  <c r="O60" i="4"/>
  <c r="CT60" i="4" s="1"/>
  <c r="N60" i="4"/>
  <c r="CS60" i="4" s="1"/>
  <c r="M60" i="4"/>
  <c r="K60" i="4"/>
  <c r="J60" i="4"/>
  <c r="I60" i="4"/>
  <c r="H60" i="4"/>
  <c r="G60" i="4"/>
  <c r="V60" i="4" s="1"/>
  <c r="F60" i="4"/>
  <c r="E60" i="4"/>
  <c r="D60" i="4"/>
  <c r="C60" i="4"/>
  <c r="B60" i="4"/>
  <c r="A60" i="4"/>
  <c r="CV59" i="4"/>
  <c r="CU59" i="4"/>
  <c r="Y59" i="4"/>
  <c r="X59" i="4"/>
  <c r="W59" i="4"/>
  <c r="T59" i="4"/>
  <c r="S59" i="4"/>
  <c r="R59" i="4"/>
  <c r="Q59" i="4"/>
  <c r="P59" i="4"/>
  <c r="O59" i="4"/>
  <c r="CT59" i="4" s="1"/>
  <c r="N59" i="4"/>
  <c r="CS59" i="4" s="1"/>
  <c r="M59" i="4"/>
  <c r="K59" i="4"/>
  <c r="J59" i="4"/>
  <c r="I59" i="4"/>
  <c r="H59" i="4"/>
  <c r="G59" i="4"/>
  <c r="V59" i="4" s="1"/>
  <c r="CF59" i="4" s="1"/>
  <c r="F59" i="4"/>
  <c r="E59" i="4"/>
  <c r="D59" i="4"/>
  <c r="C59" i="4"/>
  <c r="B59" i="4"/>
  <c r="A59" i="4"/>
  <c r="CV58" i="4"/>
  <c r="CU58" i="4"/>
  <c r="CF58" i="4"/>
  <c r="CD58" i="4"/>
  <c r="BA58" i="4"/>
  <c r="AX58" i="4"/>
  <c r="AM58" i="4"/>
  <c r="AJ58" i="4"/>
  <c r="Y58" i="4"/>
  <c r="X58" i="4"/>
  <c r="W58" i="4"/>
  <c r="T58" i="4"/>
  <c r="S58" i="4"/>
  <c r="BO58" i="4" s="1"/>
  <c r="R58" i="4"/>
  <c r="Q58" i="4"/>
  <c r="P58" i="4"/>
  <c r="O58" i="4"/>
  <c r="CT58" i="4" s="1"/>
  <c r="N58" i="4"/>
  <c r="CS58" i="4" s="1"/>
  <c r="M58" i="4"/>
  <c r="K58" i="4"/>
  <c r="J58" i="4"/>
  <c r="I58" i="4"/>
  <c r="H58" i="4"/>
  <c r="G58" i="4"/>
  <c r="V58" i="4" s="1"/>
  <c r="F58" i="4"/>
  <c r="E58" i="4"/>
  <c r="D58" i="4"/>
  <c r="C58" i="4"/>
  <c r="B58" i="4"/>
  <c r="A58" i="4"/>
  <c r="CV57" i="4"/>
  <c r="CU57" i="4"/>
  <c r="CT57" i="4"/>
  <c r="CQ57" i="4"/>
  <c r="CD57" i="4"/>
  <c r="BY57" i="4"/>
  <c r="BO57" i="4"/>
  <c r="BH57" i="4"/>
  <c r="AX57" i="4"/>
  <c r="AT57" i="4"/>
  <c r="AJ57" i="4"/>
  <c r="AF57" i="4"/>
  <c r="Y57" i="4"/>
  <c r="X57" i="4"/>
  <c r="W57" i="4"/>
  <c r="T57" i="4"/>
  <c r="S57" i="4"/>
  <c r="R57" i="4"/>
  <c r="Q57" i="4"/>
  <c r="P57" i="4"/>
  <c r="O57" i="4"/>
  <c r="N57" i="4"/>
  <c r="CS57" i="4" s="1"/>
  <c r="M57" i="4"/>
  <c r="K57" i="4"/>
  <c r="J57" i="4"/>
  <c r="I57" i="4"/>
  <c r="H57" i="4"/>
  <c r="G57" i="4"/>
  <c r="V57" i="4" s="1"/>
  <c r="CF57" i="4" s="1"/>
  <c r="F57" i="4"/>
  <c r="E57" i="4"/>
  <c r="D57" i="4"/>
  <c r="C57" i="4"/>
  <c r="B57" i="4"/>
  <c r="A57" i="4"/>
  <c r="CV56" i="4"/>
  <c r="CU56" i="4"/>
  <c r="Y56" i="4"/>
  <c r="X56" i="4"/>
  <c r="W56" i="4"/>
  <c r="T56" i="4"/>
  <c r="S56" i="4"/>
  <c r="BO56" i="4" s="1"/>
  <c r="R56" i="4"/>
  <c r="Q56" i="4"/>
  <c r="P56" i="4"/>
  <c r="O56" i="4"/>
  <c r="CT56" i="4" s="1"/>
  <c r="N56" i="4"/>
  <c r="CS56" i="4" s="1"/>
  <c r="M56" i="4"/>
  <c r="K56" i="4"/>
  <c r="J56" i="4"/>
  <c r="I56" i="4"/>
  <c r="H56" i="4"/>
  <c r="G56" i="4"/>
  <c r="V56" i="4" s="1"/>
  <c r="F56" i="4"/>
  <c r="E56" i="4"/>
  <c r="D56" i="4"/>
  <c r="C56" i="4"/>
  <c r="B56" i="4"/>
  <c r="A56" i="4"/>
  <c r="CV55" i="4"/>
  <c r="CU55" i="4"/>
  <c r="Y55" i="4"/>
  <c r="X55" i="4"/>
  <c r="W55" i="4"/>
  <c r="T55" i="4"/>
  <c r="S55" i="4"/>
  <c r="R55" i="4"/>
  <c r="Q55" i="4"/>
  <c r="P55" i="4"/>
  <c r="O55" i="4"/>
  <c r="CT55" i="4" s="1"/>
  <c r="N55" i="4"/>
  <c r="CS55" i="4" s="1"/>
  <c r="M55" i="4"/>
  <c r="K55" i="4"/>
  <c r="J55" i="4"/>
  <c r="I55" i="4"/>
  <c r="H55" i="4"/>
  <c r="G55" i="4"/>
  <c r="V55" i="4" s="1"/>
  <c r="CF55" i="4" s="1"/>
  <c r="F55" i="4"/>
  <c r="E55" i="4"/>
  <c r="D55" i="4"/>
  <c r="C55" i="4"/>
  <c r="B55" i="4"/>
  <c r="A55" i="4"/>
  <c r="CV54" i="4"/>
  <c r="CT54" i="4"/>
  <c r="BP54" i="4"/>
  <c r="BO54" i="4"/>
  <c r="BA54" i="4"/>
  <c r="AX54" i="4"/>
  <c r="AN54" i="4"/>
  <c r="AM54" i="4"/>
  <c r="AF54" i="4"/>
  <c r="AC54" i="4"/>
  <c r="Y54" i="4"/>
  <c r="X54" i="4"/>
  <c r="W54" i="4"/>
  <c r="T54" i="4"/>
  <c r="S54" i="4"/>
  <c r="BW54" i="4" s="1"/>
  <c r="R54" i="4"/>
  <c r="Q54" i="4"/>
  <c r="P54" i="4"/>
  <c r="CU54" i="4" s="1"/>
  <c r="O54" i="4"/>
  <c r="N54" i="4"/>
  <c r="CS54" i="4" s="1"/>
  <c r="M54" i="4"/>
  <c r="K54" i="4"/>
  <c r="J54" i="4"/>
  <c r="I54" i="4"/>
  <c r="H54" i="4"/>
  <c r="G54" i="4"/>
  <c r="V54" i="4" s="1"/>
  <c r="AQ54" i="4" s="1"/>
  <c r="F54" i="4"/>
  <c r="E54" i="4"/>
  <c r="D54" i="4"/>
  <c r="C54" i="4"/>
  <c r="B54" i="4"/>
  <c r="A54" i="4"/>
  <c r="AG53" i="4"/>
  <c r="V53" i="4"/>
  <c r="BR53" i="4" s="1"/>
  <c r="T53" i="4"/>
  <c r="S53" i="4"/>
  <c r="BO53" i="4" s="1"/>
  <c r="R53" i="4"/>
  <c r="Q53" i="4"/>
  <c r="CV53" i="4" s="1"/>
  <c r="P53" i="4"/>
  <c r="CU53" i="4" s="1"/>
  <c r="O53" i="4"/>
  <c r="CT53" i="4" s="1"/>
  <c r="N53" i="4"/>
  <c r="CS53" i="4" s="1"/>
  <c r="M53" i="4"/>
  <c r="K53" i="4"/>
  <c r="J53" i="4"/>
  <c r="I53" i="4"/>
  <c r="H53" i="4"/>
  <c r="G53" i="4"/>
  <c r="F53" i="4"/>
  <c r="E53" i="4"/>
  <c r="X53" i="4" s="1"/>
  <c r="D53" i="4"/>
  <c r="C53" i="4"/>
  <c r="B53" i="4"/>
  <c r="A53" i="4"/>
  <c r="CS52" i="4"/>
  <c r="V52" i="4"/>
  <c r="BA52" i="4" s="1"/>
  <c r="T52" i="4"/>
  <c r="CQ52" i="4" s="1"/>
  <c r="S52" i="4"/>
  <c r="BP52" i="4" s="1"/>
  <c r="R52" i="4"/>
  <c r="Q52" i="4"/>
  <c r="CV52" i="4" s="1"/>
  <c r="P52" i="4"/>
  <c r="CU52" i="4" s="1"/>
  <c r="O52" i="4"/>
  <c r="CT52" i="4" s="1"/>
  <c r="N52" i="4"/>
  <c r="M52" i="4"/>
  <c r="K52" i="4"/>
  <c r="J52" i="4"/>
  <c r="I52" i="4"/>
  <c r="H52" i="4"/>
  <c r="G52" i="4"/>
  <c r="F52" i="4"/>
  <c r="E52" i="4"/>
  <c r="X52" i="4" s="1"/>
  <c r="D52" i="4"/>
  <c r="C52" i="4"/>
  <c r="B52" i="4"/>
  <c r="A52" i="4"/>
  <c r="CS51" i="4"/>
  <c r="V51" i="4"/>
  <c r="BA51" i="4" s="1"/>
  <c r="T51" i="4"/>
  <c r="CQ51" i="4" s="1"/>
  <c r="S51" i="4"/>
  <c r="BP51" i="4" s="1"/>
  <c r="R51" i="4"/>
  <c r="Q51" i="4"/>
  <c r="CV51" i="4" s="1"/>
  <c r="P51" i="4"/>
  <c r="CU51" i="4" s="1"/>
  <c r="O51" i="4"/>
  <c r="CT51" i="4" s="1"/>
  <c r="N51" i="4"/>
  <c r="M51" i="4"/>
  <c r="K51" i="4"/>
  <c r="J51" i="4"/>
  <c r="I51" i="4"/>
  <c r="H51" i="4"/>
  <c r="G51" i="4"/>
  <c r="F51" i="4"/>
  <c r="E51" i="4"/>
  <c r="X51" i="4" s="1"/>
  <c r="D51" i="4"/>
  <c r="C51" i="4"/>
  <c r="B51" i="4"/>
  <c r="A51" i="4"/>
  <c r="CS50" i="4"/>
  <c r="V50" i="4"/>
  <c r="BA50" i="4" s="1"/>
  <c r="T50" i="4"/>
  <c r="CQ50" i="4" s="1"/>
  <c r="S50" i="4"/>
  <c r="BP50" i="4" s="1"/>
  <c r="R50" i="4"/>
  <c r="Q50" i="4"/>
  <c r="CV50" i="4" s="1"/>
  <c r="P50" i="4"/>
  <c r="CU50" i="4" s="1"/>
  <c r="O50" i="4"/>
  <c r="CT50" i="4" s="1"/>
  <c r="N50" i="4"/>
  <c r="M50" i="4"/>
  <c r="K50" i="4"/>
  <c r="J50" i="4"/>
  <c r="I50" i="4"/>
  <c r="H50" i="4"/>
  <c r="G50" i="4"/>
  <c r="F50" i="4"/>
  <c r="E50" i="4"/>
  <c r="X50" i="4" s="1"/>
  <c r="D50" i="4"/>
  <c r="C50" i="4"/>
  <c r="B50" i="4"/>
  <c r="A50" i="4"/>
  <c r="CS49" i="4"/>
  <c r="V49" i="4"/>
  <c r="BA49" i="4" s="1"/>
  <c r="T49" i="4"/>
  <c r="CQ49" i="4" s="1"/>
  <c r="S49" i="4"/>
  <c r="BP49" i="4" s="1"/>
  <c r="R49" i="4"/>
  <c r="Q49" i="4"/>
  <c r="CV49" i="4" s="1"/>
  <c r="P49" i="4"/>
  <c r="CU49" i="4" s="1"/>
  <c r="O49" i="4"/>
  <c r="CT49" i="4" s="1"/>
  <c r="N49" i="4"/>
  <c r="M49" i="4"/>
  <c r="K49" i="4"/>
  <c r="J49" i="4"/>
  <c r="I49" i="4"/>
  <c r="H49" i="4"/>
  <c r="G49" i="4"/>
  <c r="F49" i="4"/>
  <c r="E49" i="4"/>
  <c r="X49" i="4" s="1"/>
  <c r="D49" i="4"/>
  <c r="C49" i="4"/>
  <c r="B49" i="4"/>
  <c r="A49" i="4"/>
  <c r="CS48" i="4"/>
  <c r="V48" i="4"/>
  <c r="BA48" i="4" s="1"/>
  <c r="T48" i="4"/>
  <c r="CQ48" i="4" s="1"/>
  <c r="S48" i="4"/>
  <c r="BP48" i="4" s="1"/>
  <c r="R48" i="4"/>
  <c r="Q48" i="4"/>
  <c r="CV48" i="4" s="1"/>
  <c r="P48" i="4"/>
  <c r="CU48" i="4" s="1"/>
  <c r="O48" i="4"/>
  <c r="CT48" i="4" s="1"/>
  <c r="N48" i="4"/>
  <c r="M48" i="4"/>
  <c r="K48" i="4"/>
  <c r="J48" i="4"/>
  <c r="I48" i="4"/>
  <c r="H48" i="4"/>
  <c r="G48" i="4"/>
  <c r="F48" i="4"/>
  <c r="E48" i="4"/>
  <c r="X48" i="4" s="1"/>
  <c r="D48" i="4"/>
  <c r="C48" i="4"/>
  <c r="B48" i="4"/>
  <c r="A48" i="4"/>
  <c r="CS47" i="4"/>
  <c r="V47" i="4"/>
  <c r="BA47" i="4" s="1"/>
  <c r="T47" i="4"/>
  <c r="CQ47" i="4" s="1"/>
  <c r="S47" i="4"/>
  <c r="BP47" i="4" s="1"/>
  <c r="R47" i="4"/>
  <c r="Q47" i="4"/>
  <c r="CV47" i="4" s="1"/>
  <c r="P47" i="4"/>
  <c r="CU47" i="4" s="1"/>
  <c r="O47" i="4"/>
  <c r="CT47" i="4" s="1"/>
  <c r="N47" i="4"/>
  <c r="M47" i="4"/>
  <c r="K47" i="4"/>
  <c r="J47" i="4"/>
  <c r="I47" i="4"/>
  <c r="H47" i="4"/>
  <c r="G47" i="4"/>
  <c r="F47" i="4"/>
  <c r="E47" i="4"/>
  <c r="X47" i="4" s="1"/>
  <c r="D47" i="4"/>
  <c r="C47" i="4"/>
  <c r="B47" i="4"/>
  <c r="A47" i="4"/>
  <c r="CS46" i="4"/>
  <c r="V46" i="4"/>
  <c r="BA46" i="4" s="1"/>
  <c r="T46" i="4"/>
  <c r="CQ46" i="4" s="1"/>
  <c r="S46" i="4"/>
  <c r="BP46" i="4" s="1"/>
  <c r="R46" i="4"/>
  <c r="Q46" i="4"/>
  <c r="CV46" i="4" s="1"/>
  <c r="P46" i="4"/>
  <c r="CU46" i="4" s="1"/>
  <c r="O46" i="4"/>
  <c r="CT46" i="4" s="1"/>
  <c r="N46" i="4"/>
  <c r="M46" i="4"/>
  <c r="K46" i="4"/>
  <c r="J46" i="4"/>
  <c r="I46" i="4"/>
  <c r="H46" i="4"/>
  <c r="G46" i="4"/>
  <c r="F46" i="4"/>
  <c r="E46" i="4"/>
  <c r="X46" i="4" s="1"/>
  <c r="D46" i="4"/>
  <c r="C46" i="4"/>
  <c r="B46" i="4"/>
  <c r="A46" i="4"/>
  <c r="CS45" i="4"/>
  <c r="V45" i="4"/>
  <c r="BA45" i="4" s="1"/>
  <c r="T45" i="4"/>
  <c r="CQ45" i="4" s="1"/>
  <c r="S45" i="4"/>
  <c r="BP45" i="4" s="1"/>
  <c r="R45" i="4"/>
  <c r="Q45" i="4"/>
  <c r="CV45" i="4" s="1"/>
  <c r="P45" i="4"/>
  <c r="CU45" i="4" s="1"/>
  <c r="O45" i="4"/>
  <c r="CT45" i="4" s="1"/>
  <c r="N45" i="4"/>
  <c r="M45" i="4"/>
  <c r="K45" i="4"/>
  <c r="J45" i="4"/>
  <c r="I45" i="4"/>
  <c r="H45" i="4"/>
  <c r="G45" i="4"/>
  <c r="F45" i="4"/>
  <c r="E45" i="4"/>
  <c r="X45" i="4" s="1"/>
  <c r="D45" i="4"/>
  <c r="C45" i="4"/>
  <c r="B45" i="4"/>
  <c r="A45" i="4"/>
  <c r="CS44" i="4"/>
  <c r="V44" i="4"/>
  <c r="BA44" i="4" s="1"/>
  <c r="T44" i="4"/>
  <c r="CQ44" i="4" s="1"/>
  <c r="S44" i="4"/>
  <c r="BP44" i="4" s="1"/>
  <c r="R44" i="4"/>
  <c r="Q44" i="4"/>
  <c r="CV44" i="4" s="1"/>
  <c r="P44" i="4"/>
  <c r="CU44" i="4" s="1"/>
  <c r="O44" i="4"/>
  <c r="CT44" i="4" s="1"/>
  <c r="N44" i="4"/>
  <c r="M44" i="4"/>
  <c r="K44" i="4"/>
  <c r="J44" i="4"/>
  <c r="I44" i="4"/>
  <c r="H44" i="4"/>
  <c r="G44" i="4"/>
  <c r="F44" i="4"/>
  <c r="E44" i="4"/>
  <c r="X44" i="4" s="1"/>
  <c r="D44" i="4"/>
  <c r="C44" i="4"/>
  <c r="B44" i="4"/>
  <c r="A44" i="4"/>
  <c r="CS43" i="4"/>
  <c r="V43" i="4"/>
  <c r="BA43" i="4" s="1"/>
  <c r="T43" i="4"/>
  <c r="CQ43" i="4" s="1"/>
  <c r="S43" i="4"/>
  <c r="BP43" i="4" s="1"/>
  <c r="R43" i="4"/>
  <c r="Q43" i="4"/>
  <c r="CV43" i="4" s="1"/>
  <c r="P43" i="4"/>
  <c r="CU43" i="4" s="1"/>
  <c r="O43" i="4"/>
  <c r="CT43" i="4" s="1"/>
  <c r="N43" i="4"/>
  <c r="M43" i="4"/>
  <c r="K43" i="4"/>
  <c r="J43" i="4"/>
  <c r="I43" i="4"/>
  <c r="H43" i="4"/>
  <c r="G43" i="4"/>
  <c r="F43" i="4"/>
  <c r="E43" i="4"/>
  <c r="X43" i="4" s="1"/>
  <c r="D43" i="4"/>
  <c r="C43" i="4"/>
  <c r="B43" i="4"/>
  <c r="A43" i="4"/>
  <c r="CS42" i="4"/>
  <c r="BI42" i="4"/>
  <c r="AU42" i="4"/>
  <c r="AG42" i="4"/>
  <c r="V42" i="4"/>
  <c r="T42" i="4"/>
  <c r="S42" i="4"/>
  <c r="R42" i="4"/>
  <c r="Q42" i="4"/>
  <c r="CV42" i="4" s="1"/>
  <c r="P42" i="4"/>
  <c r="CU42" i="4" s="1"/>
  <c r="O42" i="4"/>
  <c r="CT42" i="4" s="1"/>
  <c r="N42" i="4"/>
  <c r="M42" i="4"/>
  <c r="K42" i="4"/>
  <c r="J42" i="4"/>
  <c r="I42" i="4"/>
  <c r="H42" i="4"/>
  <c r="G42" i="4"/>
  <c r="F42" i="4"/>
  <c r="E42" i="4"/>
  <c r="D42" i="4"/>
  <c r="C42" i="4"/>
  <c r="B42" i="4"/>
  <c r="A42" i="4"/>
  <c r="CV41" i="4"/>
  <c r="CS41" i="4"/>
  <c r="CK41" i="4"/>
  <c r="CJ41" i="4"/>
  <c r="BV41" i="4"/>
  <c r="BR41" i="4"/>
  <c r="BI41" i="4"/>
  <c r="BD41" i="4"/>
  <c r="BB41" i="4"/>
  <c r="AU41" i="4"/>
  <c r="AP41" i="4"/>
  <c r="AN41" i="4"/>
  <c r="AG41" i="4"/>
  <c r="AB41" i="4"/>
  <c r="Y41" i="4"/>
  <c r="V41" i="4"/>
  <c r="T41" i="4"/>
  <c r="S41" i="4"/>
  <c r="BP41" i="4" s="1"/>
  <c r="R41" i="4"/>
  <c r="Q41" i="4"/>
  <c r="P41" i="4"/>
  <c r="CU41" i="4" s="1"/>
  <c r="O41" i="4"/>
  <c r="CT41" i="4" s="1"/>
  <c r="N41" i="4"/>
  <c r="M41" i="4"/>
  <c r="K41" i="4"/>
  <c r="J41" i="4"/>
  <c r="I41" i="4"/>
  <c r="H41" i="4"/>
  <c r="G41" i="4"/>
  <c r="F41" i="4"/>
  <c r="E41" i="4"/>
  <c r="D41" i="4"/>
  <c r="C41" i="4"/>
  <c r="B41" i="4"/>
  <c r="A41" i="4"/>
  <c r="CS40" i="4"/>
  <c r="BI40" i="4"/>
  <c r="AU40" i="4"/>
  <c r="AG40" i="4"/>
  <c r="V40" i="4"/>
  <c r="T40" i="4"/>
  <c r="S40" i="4"/>
  <c r="R40" i="4"/>
  <c r="Q40" i="4"/>
  <c r="CV40" i="4" s="1"/>
  <c r="P40" i="4"/>
  <c r="CU40" i="4" s="1"/>
  <c r="O40" i="4"/>
  <c r="CT40" i="4" s="1"/>
  <c r="N40" i="4"/>
  <c r="M40" i="4"/>
  <c r="K40" i="4"/>
  <c r="J40" i="4"/>
  <c r="I40" i="4"/>
  <c r="H40" i="4"/>
  <c r="G40" i="4"/>
  <c r="F40" i="4"/>
  <c r="E40" i="4"/>
  <c r="D40" i="4"/>
  <c r="C40" i="4"/>
  <c r="B40" i="4"/>
  <c r="A40" i="4"/>
  <c r="CV39" i="4"/>
  <c r="CS39" i="4"/>
  <c r="CK39" i="4"/>
  <c r="CJ39" i="4"/>
  <c r="BV39" i="4"/>
  <c r="BR39" i="4"/>
  <c r="BD39" i="4"/>
  <c r="BB39" i="4"/>
  <c r="AP39" i="4"/>
  <c r="AN39" i="4"/>
  <c r="AB39" i="4"/>
  <c r="Y39" i="4"/>
  <c r="V39" i="4"/>
  <c r="BI39" i="4" s="1"/>
  <c r="T39" i="4"/>
  <c r="S39" i="4"/>
  <c r="BP39" i="4" s="1"/>
  <c r="R39" i="4"/>
  <c r="Q39" i="4"/>
  <c r="P39" i="4"/>
  <c r="CU39" i="4" s="1"/>
  <c r="O39" i="4"/>
  <c r="CT39" i="4" s="1"/>
  <c r="N39" i="4"/>
  <c r="M39" i="4"/>
  <c r="K39" i="4"/>
  <c r="J39" i="4"/>
  <c r="I39" i="4"/>
  <c r="H39" i="4"/>
  <c r="G39" i="4"/>
  <c r="F39" i="4"/>
  <c r="E39" i="4"/>
  <c r="D39" i="4"/>
  <c r="C39" i="4"/>
  <c r="B39" i="4"/>
  <c r="A39" i="4"/>
  <c r="CS38" i="4"/>
  <c r="BI38" i="4"/>
  <c r="AU38" i="4"/>
  <c r="AG38" i="4"/>
  <c r="V38" i="4"/>
  <c r="T38" i="4"/>
  <c r="S38" i="4"/>
  <c r="R38" i="4"/>
  <c r="Q38" i="4"/>
  <c r="CV38" i="4" s="1"/>
  <c r="P38" i="4"/>
  <c r="CU38" i="4" s="1"/>
  <c r="O38" i="4"/>
  <c r="CT38" i="4" s="1"/>
  <c r="N38" i="4"/>
  <c r="M38" i="4"/>
  <c r="K38" i="4"/>
  <c r="J38" i="4"/>
  <c r="I38" i="4"/>
  <c r="H38" i="4"/>
  <c r="G38" i="4"/>
  <c r="F38" i="4"/>
  <c r="E38" i="4"/>
  <c r="D38" i="4"/>
  <c r="C38" i="4"/>
  <c r="B38" i="4"/>
  <c r="A38" i="4"/>
  <c r="CV37" i="4"/>
  <c r="CS37" i="4"/>
  <c r="CK37" i="4"/>
  <c r="CJ37" i="4"/>
  <c r="BV37" i="4"/>
  <c r="BR37" i="4"/>
  <c r="BD37" i="4"/>
  <c r="BB37" i="4"/>
  <c r="AP37" i="4"/>
  <c r="AN37" i="4"/>
  <c r="AB37" i="4"/>
  <c r="Y37" i="4"/>
  <c r="V37" i="4"/>
  <c r="BI37" i="4" s="1"/>
  <c r="T37" i="4"/>
  <c r="S37" i="4"/>
  <c r="BP37" i="4" s="1"/>
  <c r="R37" i="4"/>
  <c r="Q37" i="4"/>
  <c r="P37" i="4"/>
  <c r="CU37" i="4" s="1"/>
  <c r="O37" i="4"/>
  <c r="CT37" i="4" s="1"/>
  <c r="N37" i="4"/>
  <c r="M37" i="4"/>
  <c r="K37" i="4"/>
  <c r="J37" i="4"/>
  <c r="I37" i="4"/>
  <c r="H37" i="4"/>
  <c r="G37" i="4"/>
  <c r="F37" i="4"/>
  <c r="E37" i="4"/>
  <c r="D37" i="4"/>
  <c r="C37" i="4"/>
  <c r="B37" i="4"/>
  <c r="A37" i="4"/>
  <c r="CS36" i="4"/>
  <c r="BI36" i="4"/>
  <c r="AU36" i="4"/>
  <c r="AG36" i="4"/>
  <c r="V36" i="4"/>
  <c r="T36" i="4"/>
  <c r="S36" i="4"/>
  <c r="R36" i="4"/>
  <c r="Q36" i="4"/>
  <c r="CV36" i="4" s="1"/>
  <c r="P36" i="4"/>
  <c r="CU36" i="4" s="1"/>
  <c r="O36" i="4"/>
  <c r="CT36" i="4" s="1"/>
  <c r="N36" i="4"/>
  <c r="M36" i="4"/>
  <c r="K36" i="4"/>
  <c r="J36" i="4"/>
  <c r="I36" i="4"/>
  <c r="H36" i="4"/>
  <c r="G36" i="4"/>
  <c r="F36" i="4"/>
  <c r="E36" i="4"/>
  <c r="D36" i="4"/>
  <c r="C36" i="4"/>
  <c r="B36" i="4"/>
  <c r="A36" i="4"/>
  <c r="CV35" i="4"/>
  <c r="CS35" i="4"/>
  <c r="CK35" i="4"/>
  <c r="CJ35" i="4"/>
  <c r="BV35" i="4"/>
  <c r="BR35" i="4"/>
  <c r="BD35" i="4"/>
  <c r="BB35" i="4"/>
  <c r="AP35" i="4"/>
  <c r="AN35" i="4"/>
  <c r="AB35" i="4"/>
  <c r="Y35" i="4"/>
  <c r="V35" i="4"/>
  <c r="BI35" i="4" s="1"/>
  <c r="T35" i="4"/>
  <c r="S35" i="4"/>
  <c r="BP35" i="4" s="1"/>
  <c r="R35" i="4"/>
  <c r="Q35" i="4"/>
  <c r="P35" i="4"/>
  <c r="CU35" i="4" s="1"/>
  <c r="O35" i="4"/>
  <c r="CT35" i="4" s="1"/>
  <c r="N35" i="4"/>
  <c r="M35" i="4"/>
  <c r="K35" i="4"/>
  <c r="J35" i="4"/>
  <c r="I35" i="4"/>
  <c r="H35" i="4"/>
  <c r="G35" i="4"/>
  <c r="F35" i="4"/>
  <c r="E35" i="4"/>
  <c r="D35" i="4"/>
  <c r="C35" i="4"/>
  <c r="B35" i="4"/>
  <c r="A35" i="4"/>
  <c r="CS34" i="4"/>
  <c r="BI34" i="4"/>
  <c r="AU34" i="4"/>
  <c r="AG34" i="4"/>
  <c r="V34" i="4"/>
  <c r="T34" i="4"/>
  <c r="S34" i="4"/>
  <c r="R34" i="4"/>
  <c r="Q34" i="4"/>
  <c r="CV34" i="4" s="1"/>
  <c r="P34" i="4"/>
  <c r="CU34" i="4" s="1"/>
  <c r="O34" i="4"/>
  <c r="CT34" i="4" s="1"/>
  <c r="N34" i="4"/>
  <c r="M34" i="4"/>
  <c r="K34" i="4"/>
  <c r="J34" i="4"/>
  <c r="I34" i="4"/>
  <c r="H34" i="4"/>
  <c r="G34" i="4"/>
  <c r="F34" i="4"/>
  <c r="E34" i="4"/>
  <c r="D34" i="4"/>
  <c r="C34" i="4"/>
  <c r="B34" i="4"/>
  <c r="A34" i="4"/>
  <c r="CV33" i="4"/>
  <c r="Y33" i="4"/>
  <c r="X33" i="4"/>
  <c r="T33" i="4"/>
  <c r="S33" i="4"/>
  <c r="R33" i="4"/>
  <c r="Q33" i="4"/>
  <c r="P33" i="4"/>
  <c r="CU33" i="4" s="1"/>
  <c r="O33" i="4"/>
  <c r="CT33" i="4" s="1"/>
  <c r="N33" i="4"/>
  <c r="CS33" i="4" s="1"/>
  <c r="M33" i="4"/>
  <c r="K33" i="4"/>
  <c r="J33" i="4"/>
  <c r="I33" i="4"/>
  <c r="H33" i="4"/>
  <c r="G33" i="4"/>
  <c r="V33" i="4" s="1"/>
  <c r="F33" i="4"/>
  <c r="E33" i="4"/>
  <c r="W33" i="4" s="1"/>
  <c r="D33" i="4"/>
  <c r="C33" i="4"/>
  <c r="B33" i="4"/>
  <c r="A33" i="4"/>
  <c r="CV32" i="4"/>
  <c r="CU32" i="4"/>
  <c r="Y32" i="4"/>
  <c r="X32" i="4"/>
  <c r="T32" i="4"/>
  <c r="S32" i="4"/>
  <c r="R32" i="4"/>
  <c r="Q32" i="4"/>
  <c r="P32" i="4"/>
  <c r="O32" i="4"/>
  <c r="CT32" i="4" s="1"/>
  <c r="N32" i="4"/>
  <c r="CS32" i="4" s="1"/>
  <c r="M32" i="4"/>
  <c r="K32" i="4"/>
  <c r="J32" i="4"/>
  <c r="I32" i="4"/>
  <c r="H32" i="4"/>
  <c r="G32" i="4"/>
  <c r="V32" i="4" s="1"/>
  <c r="F32" i="4"/>
  <c r="E32" i="4"/>
  <c r="W32" i="4" s="1"/>
  <c r="D32" i="4"/>
  <c r="C32" i="4"/>
  <c r="B32" i="4"/>
  <c r="A32" i="4"/>
  <c r="CV31" i="4"/>
  <c r="CU31" i="4"/>
  <c r="Y31" i="4"/>
  <c r="X31" i="4"/>
  <c r="T31" i="4"/>
  <c r="S31" i="4"/>
  <c r="R31" i="4"/>
  <c r="Q31" i="4"/>
  <c r="P31" i="4"/>
  <c r="O31" i="4"/>
  <c r="CT31" i="4" s="1"/>
  <c r="N31" i="4"/>
  <c r="CS31" i="4" s="1"/>
  <c r="M31" i="4"/>
  <c r="K31" i="4"/>
  <c r="J31" i="4"/>
  <c r="I31" i="4"/>
  <c r="H31" i="4"/>
  <c r="G31" i="4"/>
  <c r="V31" i="4" s="1"/>
  <c r="F31" i="4"/>
  <c r="E31" i="4"/>
  <c r="W31" i="4" s="1"/>
  <c r="D31" i="4"/>
  <c r="C31" i="4"/>
  <c r="B31" i="4"/>
  <c r="A31" i="4"/>
  <c r="CV30" i="4"/>
  <c r="CU30" i="4"/>
  <c r="Y30" i="4"/>
  <c r="X30" i="4"/>
  <c r="T30" i="4"/>
  <c r="S30" i="4"/>
  <c r="R30" i="4"/>
  <c r="Q30" i="4"/>
  <c r="P30" i="4"/>
  <c r="O30" i="4"/>
  <c r="CT30" i="4" s="1"/>
  <c r="N30" i="4"/>
  <c r="CS30" i="4" s="1"/>
  <c r="M30" i="4"/>
  <c r="K30" i="4"/>
  <c r="J30" i="4"/>
  <c r="I30" i="4"/>
  <c r="H30" i="4"/>
  <c r="G30" i="4"/>
  <c r="V30" i="4" s="1"/>
  <c r="F30" i="4"/>
  <c r="E30" i="4"/>
  <c r="W30" i="4" s="1"/>
  <c r="D30" i="4"/>
  <c r="C30" i="4"/>
  <c r="B30" i="4"/>
  <c r="A30" i="4"/>
  <c r="CV29" i="4"/>
  <c r="CU29" i="4"/>
  <c r="Y29" i="4"/>
  <c r="X29" i="4"/>
  <c r="T29" i="4"/>
  <c r="S29" i="4"/>
  <c r="BW29" i="4" s="1"/>
  <c r="R29" i="4"/>
  <c r="Q29" i="4"/>
  <c r="P29" i="4"/>
  <c r="O29" i="4"/>
  <c r="CT29" i="4" s="1"/>
  <c r="N29" i="4"/>
  <c r="CS29" i="4" s="1"/>
  <c r="M29" i="4"/>
  <c r="K29" i="4"/>
  <c r="J29" i="4"/>
  <c r="I29" i="4"/>
  <c r="H29" i="4"/>
  <c r="G29" i="4"/>
  <c r="V29" i="4" s="1"/>
  <c r="F29" i="4"/>
  <c r="E29" i="4"/>
  <c r="W29" i="4" s="1"/>
  <c r="D29" i="4"/>
  <c r="C29" i="4"/>
  <c r="B29" i="4"/>
  <c r="A29" i="4"/>
  <c r="CV28" i="4"/>
  <c r="CU28" i="4"/>
  <c r="Y28" i="4"/>
  <c r="X28" i="4"/>
  <c r="T28" i="4"/>
  <c r="S28" i="4"/>
  <c r="BW28" i="4" s="1"/>
  <c r="R28" i="4"/>
  <c r="Q28" i="4"/>
  <c r="P28" i="4"/>
  <c r="O28" i="4"/>
  <c r="CT28" i="4" s="1"/>
  <c r="N28" i="4"/>
  <c r="CS28" i="4" s="1"/>
  <c r="M28" i="4"/>
  <c r="K28" i="4"/>
  <c r="J28" i="4"/>
  <c r="I28" i="4"/>
  <c r="H28" i="4"/>
  <c r="G28" i="4"/>
  <c r="V28" i="4" s="1"/>
  <c r="F28" i="4"/>
  <c r="E28" i="4"/>
  <c r="W28" i="4" s="1"/>
  <c r="D28" i="4"/>
  <c r="C28" i="4"/>
  <c r="B28" i="4"/>
  <c r="A28" i="4"/>
  <c r="CV27" i="4"/>
  <c r="CU27" i="4"/>
  <c r="Y27" i="4"/>
  <c r="X27" i="4"/>
  <c r="T27" i="4"/>
  <c r="S27" i="4"/>
  <c r="R27" i="4"/>
  <c r="Q27" i="4"/>
  <c r="P27" i="4"/>
  <c r="O27" i="4"/>
  <c r="CT27" i="4" s="1"/>
  <c r="N27" i="4"/>
  <c r="CS27" i="4" s="1"/>
  <c r="M27" i="4"/>
  <c r="K27" i="4"/>
  <c r="J27" i="4"/>
  <c r="I27" i="4"/>
  <c r="H27" i="4"/>
  <c r="G27" i="4"/>
  <c r="V27" i="4" s="1"/>
  <c r="F27" i="4"/>
  <c r="E27" i="4"/>
  <c r="W27" i="4" s="1"/>
  <c r="D27" i="4"/>
  <c r="C27" i="4"/>
  <c r="B27" i="4"/>
  <c r="A27" i="4"/>
  <c r="CV26" i="4"/>
  <c r="CU26" i="4"/>
  <c r="Y26" i="4"/>
  <c r="X26" i="4"/>
  <c r="T26" i="4"/>
  <c r="S26" i="4"/>
  <c r="R26" i="4"/>
  <c r="Q26" i="4"/>
  <c r="P26" i="4"/>
  <c r="O26" i="4"/>
  <c r="CT26" i="4" s="1"/>
  <c r="N26" i="4"/>
  <c r="CS26" i="4" s="1"/>
  <c r="M26" i="4"/>
  <c r="K26" i="4"/>
  <c r="J26" i="4"/>
  <c r="I26" i="4"/>
  <c r="H26" i="4"/>
  <c r="G26" i="4"/>
  <c r="V26" i="4" s="1"/>
  <c r="F26" i="4"/>
  <c r="E26" i="4"/>
  <c r="W26" i="4" s="1"/>
  <c r="D26" i="4"/>
  <c r="C26" i="4"/>
  <c r="B26" i="4"/>
  <c r="A26" i="4"/>
  <c r="CV25" i="4"/>
  <c r="CU25" i="4"/>
  <c r="Y25" i="4"/>
  <c r="X25" i="4"/>
  <c r="T25" i="4"/>
  <c r="S25" i="4"/>
  <c r="R25" i="4"/>
  <c r="Q25" i="4"/>
  <c r="P25" i="4"/>
  <c r="O25" i="4"/>
  <c r="CT25" i="4" s="1"/>
  <c r="N25" i="4"/>
  <c r="CS25" i="4" s="1"/>
  <c r="M25" i="4"/>
  <c r="K25" i="4"/>
  <c r="J25" i="4"/>
  <c r="I25" i="4"/>
  <c r="H25" i="4"/>
  <c r="G25" i="4"/>
  <c r="V25" i="4" s="1"/>
  <c r="F25" i="4"/>
  <c r="E25" i="4"/>
  <c r="W25" i="4" s="1"/>
  <c r="D25" i="4"/>
  <c r="C25" i="4"/>
  <c r="B25" i="4"/>
  <c r="A25" i="4"/>
  <c r="CV24" i="4"/>
  <c r="CU24" i="4"/>
  <c r="Y24" i="4"/>
  <c r="X24" i="4"/>
  <c r="T24" i="4"/>
  <c r="S24" i="4"/>
  <c r="R24" i="4"/>
  <c r="Q24" i="4"/>
  <c r="P24" i="4"/>
  <c r="O24" i="4"/>
  <c r="CT24" i="4" s="1"/>
  <c r="N24" i="4"/>
  <c r="CS24" i="4" s="1"/>
  <c r="M24" i="4"/>
  <c r="K24" i="4"/>
  <c r="J24" i="4"/>
  <c r="I24" i="4"/>
  <c r="H24" i="4"/>
  <c r="G24" i="4"/>
  <c r="V24" i="4" s="1"/>
  <c r="F24" i="4"/>
  <c r="E24" i="4"/>
  <c r="W24" i="4" s="1"/>
  <c r="D24" i="4"/>
  <c r="C24" i="4"/>
  <c r="B24" i="4"/>
  <c r="A24" i="4"/>
  <c r="CV23" i="4"/>
  <c r="CU23" i="4"/>
  <c r="Y23" i="4"/>
  <c r="X23" i="4"/>
  <c r="T23" i="4"/>
  <c r="S23" i="4"/>
  <c r="R23" i="4"/>
  <c r="Q23" i="4"/>
  <c r="P23" i="4"/>
  <c r="O23" i="4"/>
  <c r="CT23" i="4" s="1"/>
  <c r="N23" i="4"/>
  <c r="CS23" i="4" s="1"/>
  <c r="M23" i="4"/>
  <c r="K23" i="4"/>
  <c r="J23" i="4"/>
  <c r="I23" i="4"/>
  <c r="H23" i="4"/>
  <c r="G23" i="4"/>
  <c r="V23" i="4" s="1"/>
  <c r="F23" i="4"/>
  <c r="E23" i="4"/>
  <c r="W23" i="4" s="1"/>
  <c r="D23" i="4"/>
  <c r="C23" i="4"/>
  <c r="B23" i="4"/>
  <c r="A23" i="4"/>
  <c r="CV22" i="4"/>
  <c r="CU22" i="4"/>
  <c r="Y22" i="4"/>
  <c r="X22" i="4"/>
  <c r="T22" i="4"/>
  <c r="S22" i="4"/>
  <c r="R22" i="4"/>
  <c r="Q22" i="4"/>
  <c r="P22" i="4"/>
  <c r="O22" i="4"/>
  <c r="CT22" i="4" s="1"/>
  <c r="N22" i="4"/>
  <c r="CS22" i="4" s="1"/>
  <c r="M22" i="4"/>
  <c r="K22" i="4"/>
  <c r="J22" i="4"/>
  <c r="I22" i="4"/>
  <c r="H22" i="4"/>
  <c r="G22" i="4"/>
  <c r="V22" i="4" s="1"/>
  <c r="F22" i="4"/>
  <c r="E22" i="4"/>
  <c r="W22" i="4" s="1"/>
  <c r="D22" i="4"/>
  <c r="C22" i="4"/>
  <c r="B22" i="4"/>
  <c r="A22" i="4"/>
  <c r="CV21" i="4"/>
  <c r="CU21" i="4"/>
  <c r="Y21" i="4"/>
  <c r="X21" i="4"/>
  <c r="T21" i="4"/>
  <c r="S21" i="4"/>
  <c r="R21" i="4"/>
  <c r="Q21" i="4"/>
  <c r="P21" i="4"/>
  <c r="O21" i="4"/>
  <c r="CT21" i="4" s="1"/>
  <c r="N21" i="4"/>
  <c r="CS21" i="4" s="1"/>
  <c r="M21" i="4"/>
  <c r="K21" i="4"/>
  <c r="J21" i="4"/>
  <c r="I21" i="4"/>
  <c r="H21" i="4"/>
  <c r="G21" i="4"/>
  <c r="V21" i="4" s="1"/>
  <c r="F21" i="4"/>
  <c r="E21" i="4"/>
  <c r="W21" i="4" s="1"/>
  <c r="D21" i="4"/>
  <c r="C21" i="4"/>
  <c r="B21" i="4"/>
  <c r="A21" i="4"/>
  <c r="CV20" i="4"/>
  <c r="CU20" i="4"/>
  <c r="Y20" i="4"/>
  <c r="X20" i="4"/>
  <c r="T20" i="4"/>
  <c r="S20" i="4"/>
  <c r="R20" i="4"/>
  <c r="Q20" i="4"/>
  <c r="P20" i="4"/>
  <c r="O20" i="4"/>
  <c r="CT20" i="4" s="1"/>
  <c r="N20" i="4"/>
  <c r="CS20" i="4" s="1"/>
  <c r="M20" i="4"/>
  <c r="K20" i="4"/>
  <c r="J20" i="4"/>
  <c r="I20" i="4"/>
  <c r="H20" i="4"/>
  <c r="G20" i="4"/>
  <c r="V20" i="4" s="1"/>
  <c r="F20" i="4"/>
  <c r="E20" i="4"/>
  <c r="W20" i="4" s="1"/>
  <c r="D20" i="4"/>
  <c r="C20" i="4"/>
  <c r="B20" i="4"/>
  <c r="A20" i="4"/>
  <c r="CV19" i="4"/>
  <c r="CU19" i="4"/>
  <c r="Y19" i="4"/>
  <c r="X19" i="4"/>
  <c r="T19" i="4"/>
  <c r="S19" i="4"/>
  <c r="R19" i="4"/>
  <c r="Q19" i="4"/>
  <c r="P19" i="4"/>
  <c r="O19" i="4"/>
  <c r="CT19" i="4" s="1"/>
  <c r="N19" i="4"/>
  <c r="CS19" i="4" s="1"/>
  <c r="M19" i="4"/>
  <c r="K19" i="4"/>
  <c r="J19" i="4"/>
  <c r="I19" i="4"/>
  <c r="H19" i="4"/>
  <c r="G19" i="4"/>
  <c r="V19" i="4" s="1"/>
  <c r="F19" i="4"/>
  <c r="E19" i="4"/>
  <c r="W19" i="4" s="1"/>
  <c r="D19" i="4"/>
  <c r="C19" i="4"/>
  <c r="B19" i="4"/>
  <c r="A19" i="4"/>
  <c r="CV18" i="4"/>
  <c r="CU18" i="4"/>
  <c r="CF18" i="4"/>
  <c r="BP18" i="4"/>
  <c r="BI18" i="4"/>
  <c r="BA18" i="4"/>
  <c r="AU18" i="4"/>
  <c r="AM18" i="4"/>
  <c r="AG18" i="4"/>
  <c r="Y18" i="4"/>
  <c r="X18" i="4"/>
  <c r="T18" i="4"/>
  <c r="CQ18" i="4" s="1"/>
  <c r="S18" i="4"/>
  <c r="BR18" i="4" s="1"/>
  <c r="R18" i="4"/>
  <c r="Q18" i="4"/>
  <c r="P18" i="4"/>
  <c r="O18" i="4"/>
  <c r="CT18" i="4" s="1"/>
  <c r="N18" i="4"/>
  <c r="CS18" i="4" s="1"/>
  <c r="M18" i="4"/>
  <c r="K18" i="4"/>
  <c r="J18" i="4"/>
  <c r="I18" i="4"/>
  <c r="H18" i="4"/>
  <c r="G18" i="4"/>
  <c r="V18" i="4" s="1"/>
  <c r="BB18" i="4" s="1"/>
  <c r="F18" i="4"/>
  <c r="E18" i="4"/>
  <c r="W18" i="4" s="1"/>
  <c r="D18" i="4"/>
  <c r="C18" i="4"/>
  <c r="B18" i="4"/>
  <c r="A18" i="4"/>
  <c r="CV17" i="4"/>
  <c r="CU17" i="4"/>
  <c r="Y17" i="4"/>
  <c r="X17" i="4"/>
  <c r="T17" i="4"/>
  <c r="S17" i="4"/>
  <c r="R17" i="4"/>
  <c r="Q17" i="4"/>
  <c r="P17" i="4"/>
  <c r="O17" i="4"/>
  <c r="CT17" i="4" s="1"/>
  <c r="N17" i="4"/>
  <c r="CS17" i="4" s="1"/>
  <c r="M17" i="4"/>
  <c r="K17" i="4"/>
  <c r="J17" i="4"/>
  <c r="I17" i="4"/>
  <c r="H17" i="4"/>
  <c r="G17" i="4"/>
  <c r="V17" i="4" s="1"/>
  <c r="F17" i="4"/>
  <c r="E17" i="4"/>
  <c r="W17" i="4" s="1"/>
  <c r="D17" i="4"/>
  <c r="C17" i="4"/>
  <c r="B17" i="4"/>
  <c r="A17" i="4"/>
  <c r="CV16" i="4"/>
  <c r="CU16" i="4"/>
  <c r="CF16" i="4"/>
  <c r="BP16" i="4"/>
  <c r="BI16" i="4"/>
  <c r="BA16" i="4"/>
  <c r="AU16" i="4"/>
  <c r="AM16" i="4"/>
  <c r="AG16" i="4"/>
  <c r="Y16" i="4"/>
  <c r="X16" i="4"/>
  <c r="T16" i="4"/>
  <c r="CQ16" i="4" s="1"/>
  <c r="S16" i="4"/>
  <c r="BR16" i="4" s="1"/>
  <c r="R16" i="4"/>
  <c r="Q16" i="4"/>
  <c r="P16" i="4"/>
  <c r="O16" i="4"/>
  <c r="CT16" i="4" s="1"/>
  <c r="N16" i="4"/>
  <c r="CS16" i="4" s="1"/>
  <c r="M16" i="4"/>
  <c r="K16" i="4"/>
  <c r="J16" i="4"/>
  <c r="I16" i="4"/>
  <c r="H16" i="4"/>
  <c r="G16" i="4"/>
  <c r="V16" i="4" s="1"/>
  <c r="BB16" i="4" s="1"/>
  <c r="F16" i="4"/>
  <c r="E16" i="4"/>
  <c r="W16" i="4" s="1"/>
  <c r="D16" i="4"/>
  <c r="C16" i="4"/>
  <c r="B16" i="4"/>
  <c r="A16" i="4"/>
  <c r="CV15" i="4"/>
  <c r="CU15" i="4"/>
  <c r="Y15" i="4"/>
  <c r="X15" i="4"/>
  <c r="T15" i="4"/>
  <c r="S15" i="4"/>
  <c r="R15" i="4"/>
  <c r="Q15" i="4"/>
  <c r="P15" i="4"/>
  <c r="O15" i="4"/>
  <c r="CT15" i="4" s="1"/>
  <c r="N15" i="4"/>
  <c r="CS15" i="4" s="1"/>
  <c r="M15" i="4"/>
  <c r="K15" i="4"/>
  <c r="J15" i="4"/>
  <c r="I15" i="4"/>
  <c r="H15" i="4"/>
  <c r="G15" i="4"/>
  <c r="V15" i="4" s="1"/>
  <c r="F15" i="4"/>
  <c r="E15" i="4"/>
  <c r="W15" i="4" s="1"/>
  <c r="D15" i="4"/>
  <c r="C15" i="4"/>
  <c r="B15" i="4"/>
  <c r="A15" i="4"/>
  <c r="CV14" i="4"/>
  <c r="CU14" i="4"/>
  <c r="CF14" i="4"/>
  <c r="BP14" i="4"/>
  <c r="BI14" i="4"/>
  <c r="BA14" i="4"/>
  <c r="AU14" i="4"/>
  <c r="AM14" i="4"/>
  <c r="AG14" i="4"/>
  <c r="Y14" i="4"/>
  <c r="X14" i="4"/>
  <c r="T14" i="4"/>
  <c r="CQ14" i="4" s="1"/>
  <c r="S14" i="4"/>
  <c r="BR14" i="4" s="1"/>
  <c r="R14" i="4"/>
  <c r="Q14" i="4"/>
  <c r="P14" i="4"/>
  <c r="O14" i="4"/>
  <c r="CT14" i="4" s="1"/>
  <c r="N14" i="4"/>
  <c r="CS14" i="4" s="1"/>
  <c r="M14" i="4"/>
  <c r="K14" i="4"/>
  <c r="J14" i="4"/>
  <c r="I14" i="4"/>
  <c r="H14" i="4"/>
  <c r="G14" i="4"/>
  <c r="V14" i="4" s="1"/>
  <c r="BB14" i="4" s="1"/>
  <c r="F14" i="4"/>
  <c r="E14" i="4"/>
  <c r="W14" i="4" s="1"/>
  <c r="D14" i="4"/>
  <c r="C14" i="4"/>
  <c r="B14" i="4"/>
  <c r="A14" i="4"/>
  <c r="CV13" i="4"/>
  <c r="CU13" i="4"/>
  <c r="Y13" i="4"/>
  <c r="X13" i="4"/>
  <c r="T13" i="4"/>
  <c r="S13" i="4"/>
  <c r="R13" i="4"/>
  <c r="Q13" i="4"/>
  <c r="P13" i="4"/>
  <c r="O13" i="4"/>
  <c r="CT13" i="4" s="1"/>
  <c r="N13" i="4"/>
  <c r="CS13" i="4" s="1"/>
  <c r="M13" i="4"/>
  <c r="K13" i="4"/>
  <c r="J13" i="4"/>
  <c r="I13" i="4"/>
  <c r="H13" i="4"/>
  <c r="G13" i="4"/>
  <c r="V13" i="4" s="1"/>
  <c r="F13" i="4"/>
  <c r="E13" i="4"/>
  <c r="W13" i="4" s="1"/>
  <c r="D13" i="4"/>
  <c r="C13" i="4"/>
  <c r="B13" i="4"/>
  <c r="A13" i="4"/>
  <c r="CV12" i="4"/>
  <c r="CU12" i="4"/>
  <c r="CF12" i="4"/>
  <c r="BP12" i="4"/>
  <c r="BI12" i="4"/>
  <c r="BA12" i="4"/>
  <c r="AU12" i="4"/>
  <c r="AM12" i="4"/>
  <c r="AG12" i="4"/>
  <c r="Y12" i="4"/>
  <c r="X12" i="4"/>
  <c r="T12" i="4"/>
  <c r="CQ12" i="4" s="1"/>
  <c r="S12" i="4"/>
  <c r="BR12" i="4" s="1"/>
  <c r="R12" i="4"/>
  <c r="Q12" i="4"/>
  <c r="P12" i="4"/>
  <c r="O12" i="4"/>
  <c r="CT12" i="4" s="1"/>
  <c r="N12" i="4"/>
  <c r="CS12" i="4" s="1"/>
  <c r="M12" i="4"/>
  <c r="K12" i="4"/>
  <c r="J12" i="4"/>
  <c r="I12" i="4"/>
  <c r="H12" i="4"/>
  <c r="G12" i="4"/>
  <c r="V12" i="4" s="1"/>
  <c r="BB12" i="4" s="1"/>
  <c r="F12" i="4"/>
  <c r="E12" i="4"/>
  <c r="W12" i="4" s="1"/>
  <c r="D12" i="4"/>
  <c r="C12" i="4"/>
  <c r="B12" i="4"/>
  <c r="A12" i="4"/>
  <c r="CV11" i="4"/>
  <c r="CU11" i="4"/>
  <c r="Y11" i="4"/>
  <c r="X11" i="4"/>
  <c r="T11" i="4"/>
  <c r="S11" i="4"/>
  <c r="R11" i="4"/>
  <c r="Q11" i="4"/>
  <c r="P11" i="4"/>
  <c r="O11" i="4"/>
  <c r="CT11" i="4" s="1"/>
  <c r="N11" i="4"/>
  <c r="CS11" i="4" s="1"/>
  <c r="M11" i="4"/>
  <c r="K11" i="4"/>
  <c r="J11" i="4"/>
  <c r="I11" i="4"/>
  <c r="H11" i="4"/>
  <c r="G11" i="4"/>
  <c r="V11" i="4" s="1"/>
  <c r="F11" i="4"/>
  <c r="E11" i="4"/>
  <c r="W11" i="4" s="1"/>
  <c r="D11" i="4"/>
  <c r="C11" i="4"/>
  <c r="B11" i="4"/>
  <c r="A11" i="4"/>
  <c r="CV10" i="4"/>
  <c r="CU10" i="4"/>
  <c r="CF10" i="4"/>
  <c r="BP10" i="4"/>
  <c r="BI10" i="4"/>
  <c r="BA10" i="4"/>
  <c r="AU10" i="4"/>
  <c r="AM10" i="4"/>
  <c r="AG10" i="4"/>
  <c r="Y10" i="4"/>
  <c r="X10" i="4"/>
  <c r="T10" i="4"/>
  <c r="CQ10" i="4" s="1"/>
  <c r="S10" i="4"/>
  <c r="BR10" i="4" s="1"/>
  <c r="R10" i="4"/>
  <c r="Q10" i="4"/>
  <c r="P10" i="4"/>
  <c r="O10" i="4"/>
  <c r="CT10" i="4" s="1"/>
  <c r="N10" i="4"/>
  <c r="CS10" i="4" s="1"/>
  <c r="M10" i="4"/>
  <c r="K10" i="4"/>
  <c r="J10" i="4"/>
  <c r="I10" i="4"/>
  <c r="H10" i="4"/>
  <c r="G10" i="4"/>
  <c r="V10" i="4" s="1"/>
  <c r="BB10" i="4" s="1"/>
  <c r="F10" i="4"/>
  <c r="E10" i="4"/>
  <c r="W10" i="4" s="1"/>
  <c r="D10" i="4"/>
  <c r="C10" i="4"/>
  <c r="B10" i="4"/>
  <c r="A10" i="4"/>
  <c r="CV9" i="4"/>
  <c r="CU9" i="4"/>
  <c r="Y9" i="4"/>
  <c r="X9" i="4"/>
  <c r="T9" i="4"/>
  <c r="S9" i="4"/>
  <c r="R9" i="4"/>
  <c r="Q9" i="4"/>
  <c r="P9" i="4"/>
  <c r="O9" i="4"/>
  <c r="CT9" i="4" s="1"/>
  <c r="N9" i="4"/>
  <c r="CS9" i="4" s="1"/>
  <c r="M9" i="4"/>
  <c r="K9" i="4"/>
  <c r="J9" i="4"/>
  <c r="I9" i="4"/>
  <c r="H9" i="4"/>
  <c r="G9" i="4"/>
  <c r="V9" i="4" s="1"/>
  <c r="F9" i="4"/>
  <c r="E9" i="4"/>
  <c r="W9" i="4" s="1"/>
  <c r="D9" i="4"/>
  <c r="C9" i="4"/>
  <c r="B9" i="4"/>
  <c r="A9" i="4"/>
  <c r="CV8" i="4"/>
  <c r="CU8" i="4"/>
  <c r="CF8" i="4"/>
  <c r="BP8" i="4"/>
  <c r="BI8" i="4"/>
  <c r="BA8" i="4"/>
  <c r="AU8" i="4"/>
  <c r="AM8" i="4"/>
  <c r="AG8" i="4"/>
  <c r="Y8" i="4"/>
  <c r="X8" i="4"/>
  <c r="T8" i="4"/>
  <c r="CQ8" i="4" s="1"/>
  <c r="S8" i="4"/>
  <c r="BR8" i="4" s="1"/>
  <c r="R8" i="4"/>
  <c r="Q8" i="4"/>
  <c r="P8" i="4"/>
  <c r="O8" i="4"/>
  <c r="CT8" i="4" s="1"/>
  <c r="N8" i="4"/>
  <c r="CS8" i="4" s="1"/>
  <c r="M8" i="4"/>
  <c r="K8" i="4"/>
  <c r="J8" i="4"/>
  <c r="I8" i="4"/>
  <c r="H8" i="4"/>
  <c r="G8" i="4"/>
  <c r="V8" i="4" s="1"/>
  <c r="BB8" i="4" s="1"/>
  <c r="F8" i="4"/>
  <c r="E8" i="4"/>
  <c r="W8" i="4" s="1"/>
  <c r="D8" i="4"/>
  <c r="C8" i="4"/>
  <c r="B8" i="4"/>
  <c r="A8" i="4"/>
  <c r="CV7" i="4"/>
  <c r="Y7" i="4"/>
  <c r="X7" i="4"/>
  <c r="W7" i="4"/>
  <c r="T7" i="4"/>
  <c r="S7" i="4"/>
  <c r="BP7" i="4" s="1"/>
  <c r="R7" i="4"/>
  <c r="Q7" i="4"/>
  <c r="P7" i="4"/>
  <c r="CU7" i="4" s="1"/>
  <c r="O7" i="4"/>
  <c r="CT7" i="4" s="1"/>
  <c r="N7" i="4"/>
  <c r="CS7" i="4" s="1"/>
  <c r="M7" i="4"/>
  <c r="K7" i="4"/>
  <c r="J7" i="4"/>
  <c r="I7" i="4"/>
  <c r="H7" i="4"/>
  <c r="G7" i="4"/>
  <c r="V7" i="4" s="1"/>
  <c r="F7" i="4"/>
  <c r="E7" i="4"/>
  <c r="D7" i="4"/>
  <c r="C7" i="4"/>
  <c r="B7" i="4"/>
  <c r="A7" i="4"/>
  <c r="CV6" i="4"/>
  <c r="Y6" i="4"/>
  <c r="X6" i="4"/>
  <c r="W6" i="4"/>
  <c r="T6" i="4"/>
  <c r="S6" i="4"/>
  <c r="R6" i="4"/>
  <c r="Q6" i="4"/>
  <c r="P6" i="4"/>
  <c r="CU6" i="4" s="1"/>
  <c r="O6" i="4"/>
  <c r="CT6" i="4" s="1"/>
  <c r="N6" i="4"/>
  <c r="CS6" i="4" s="1"/>
  <c r="M6" i="4"/>
  <c r="K6" i="4"/>
  <c r="J6" i="4"/>
  <c r="I6" i="4"/>
  <c r="H6" i="4"/>
  <c r="G6" i="4"/>
  <c r="V6" i="4" s="1"/>
  <c r="F6" i="4"/>
  <c r="E6" i="4"/>
  <c r="D6" i="4"/>
  <c r="C6" i="4"/>
  <c r="B6" i="4"/>
  <c r="A6" i="4"/>
  <c r="CV5" i="4"/>
  <c r="Y5" i="4"/>
  <c r="X5" i="4"/>
  <c r="W5" i="4"/>
  <c r="T5" i="4"/>
  <c r="S5" i="4"/>
  <c r="R5" i="4"/>
  <c r="Q5" i="4"/>
  <c r="P5" i="4"/>
  <c r="CU5" i="4" s="1"/>
  <c r="O5" i="4"/>
  <c r="CT5" i="4" s="1"/>
  <c r="N5" i="4"/>
  <c r="CS5" i="4" s="1"/>
  <c r="M5" i="4"/>
  <c r="K5" i="4"/>
  <c r="J5" i="4"/>
  <c r="I5" i="4"/>
  <c r="H5" i="4"/>
  <c r="G5" i="4"/>
  <c r="V5" i="4" s="1"/>
  <c r="F5" i="4"/>
  <c r="E5" i="4"/>
  <c r="D5" i="4"/>
  <c r="C5" i="4"/>
  <c r="B5" i="4"/>
  <c r="A5" i="4"/>
  <c r="CV4" i="4"/>
  <c r="Y4" i="4"/>
  <c r="X4" i="4"/>
  <c r="W4" i="4"/>
  <c r="T4" i="4"/>
  <c r="CQ4" i="4" s="1"/>
  <c r="S4" i="4"/>
  <c r="R4" i="4"/>
  <c r="Q4" i="4"/>
  <c r="P4" i="4"/>
  <c r="CU4" i="4" s="1"/>
  <c r="O4" i="4"/>
  <c r="CT4" i="4" s="1"/>
  <c r="N4" i="4"/>
  <c r="CS4" i="4" s="1"/>
  <c r="M4" i="4"/>
  <c r="L4" i="4"/>
  <c r="K4" i="4"/>
  <c r="J4" i="4"/>
  <c r="I4" i="4"/>
  <c r="H4" i="4"/>
  <c r="G4" i="4"/>
  <c r="V4" i="4" s="1"/>
  <c r="F4" i="4"/>
  <c r="E4" i="4"/>
  <c r="D4" i="4"/>
  <c r="C4" i="4"/>
  <c r="B4" i="4"/>
  <c r="A4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CM2" i="4"/>
  <c r="CF2" i="4"/>
  <c r="BY2" i="4"/>
  <c r="BR2" i="4"/>
  <c r="BK2" i="4"/>
  <c r="BD2" i="4"/>
  <c r="AW2" i="4"/>
  <c r="AP2" i="4"/>
  <c r="AI2" i="4"/>
  <c r="AB2" i="4"/>
  <c r="BY1" i="4"/>
  <c r="BD1" i="4"/>
  <c r="AP1" i="4"/>
  <c r="AB1" i="4"/>
  <c r="V108" i="3"/>
  <c r="L108" i="3"/>
  <c r="L108" i="4" s="1"/>
  <c r="V107" i="3"/>
  <c r="L107" i="3"/>
  <c r="L107" i="4" s="1"/>
  <c r="V106" i="3"/>
  <c r="L106" i="3"/>
  <c r="L106" i="4" s="1"/>
  <c r="V105" i="3"/>
  <c r="L105" i="3"/>
  <c r="L105" i="4" s="1"/>
  <c r="V104" i="3"/>
  <c r="L104" i="3"/>
  <c r="L104" i="4" s="1"/>
  <c r="V103" i="3"/>
  <c r="L103" i="3"/>
  <c r="L103" i="4" s="1"/>
  <c r="V102" i="3"/>
  <c r="L102" i="3"/>
  <c r="L102" i="4" s="1"/>
  <c r="V101" i="3"/>
  <c r="L101" i="3"/>
  <c r="L101" i="4" s="1"/>
  <c r="V100" i="3"/>
  <c r="L100" i="3"/>
  <c r="L100" i="4" s="1"/>
  <c r="V99" i="3"/>
  <c r="L99" i="3"/>
  <c r="L99" i="4" s="1"/>
  <c r="V98" i="3"/>
  <c r="L98" i="3"/>
  <c r="L98" i="4" s="1"/>
  <c r="V97" i="3"/>
  <c r="L97" i="3"/>
  <c r="L97" i="4" s="1"/>
  <c r="V96" i="3"/>
  <c r="L96" i="3"/>
  <c r="L96" i="4" s="1"/>
  <c r="V95" i="3"/>
  <c r="L95" i="3"/>
  <c r="L95" i="4" s="1"/>
  <c r="V94" i="3"/>
  <c r="L94" i="3"/>
  <c r="L94" i="4" s="1"/>
  <c r="V93" i="3"/>
  <c r="L93" i="3"/>
  <c r="L93" i="4" s="1"/>
  <c r="V92" i="3"/>
  <c r="L92" i="3"/>
  <c r="L92" i="4" s="1"/>
  <c r="V91" i="3"/>
  <c r="L91" i="3"/>
  <c r="L91" i="4" s="1"/>
  <c r="V90" i="3"/>
  <c r="L90" i="3"/>
  <c r="L90" i="4" s="1"/>
  <c r="V89" i="3"/>
  <c r="L89" i="3"/>
  <c r="L89" i="4" s="1"/>
  <c r="V88" i="3"/>
  <c r="L88" i="3"/>
  <c r="L88" i="4" s="1"/>
  <c r="V87" i="3"/>
  <c r="L87" i="3"/>
  <c r="L87" i="4" s="1"/>
  <c r="V86" i="3"/>
  <c r="L86" i="3"/>
  <c r="L86" i="4" s="1"/>
  <c r="V85" i="3"/>
  <c r="L85" i="3"/>
  <c r="L85" i="4" s="1"/>
  <c r="V84" i="3"/>
  <c r="L84" i="3"/>
  <c r="L84" i="4" s="1"/>
  <c r="V83" i="3"/>
  <c r="L83" i="3"/>
  <c r="L83" i="4" s="1"/>
  <c r="V82" i="3"/>
  <c r="L82" i="3"/>
  <c r="L82" i="4" s="1"/>
  <c r="V81" i="3"/>
  <c r="L81" i="3"/>
  <c r="L81" i="4" s="1"/>
  <c r="V80" i="3"/>
  <c r="L80" i="3"/>
  <c r="L80" i="4" s="1"/>
  <c r="V79" i="3"/>
  <c r="L79" i="3"/>
  <c r="L79" i="4" s="1"/>
  <c r="V78" i="3"/>
  <c r="L78" i="3"/>
  <c r="L78" i="4" s="1"/>
  <c r="V77" i="3"/>
  <c r="L77" i="3"/>
  <c r="L77" i="4" s="1"/>
  <c r="V76" i="3"/>
  <c r="L76" i="3"/>
  <c r="L76" i="4" s="1"/>
  <c r="V75" i="3"/>
  <c r="L75" i="3"/>
  <c r="L75" i="4" s="1"/>
  <c r="V74" i="3"/>
  <c r="L74" i="3"/>
  <c r="L74" i="4" s="1"/>
  <c r="V73" i="3"/>
  <c r="L73" i="3"/>
  <c r="L73" i="4" s="1"/>
  <c r="V72" i="3"/>
  <c r="L72" i="3"/>
  <c r="L72" i="4" s="1"/>
  <c r="V71" i="3"/>
  <c r="L71" i="3"/>
  <c r="L71" i="4" s="1"/>
  <c r="V70" i="3"/>
  <c r="L70" i="3"/>
  <c r="L70" i="4" s="1"/>
  <c r="V69" i="3"/>
  <c r="L69" i="3"/>
  <c r="L69" i="4" s="1"/>
  <c r="V68" i="3"/>
  <c r="L68" i="3"/>
  <c r="L68" i="4" s="1"/>
  <c r="V67" i="3"/>
  <c r="L67" i="3"/>
  <c r="L67" i="4" s="1"/>
  <c r="V66" i="3"/>
  <c r="L66" i="3"/>
  <c r="L66" i="4" s="1"/>
  <c r="L65" i="3"/>
  <c r="L65" i="4" s="1"/>
  <c r="V64" i="3"/>
  <c r="L64" i="3"/>
  <c r="L64" i="4" s="1"/>
  <c r="L63" i="3"/>
  <c r="L63" i="4" s="1"/>
  <c r="V62" i="3"/>
  <c r="L62" i="3"/>
  <c r="L62" i="4" s="1"/>
  <c r="L61" i="3"/>
  <c r="L61" i="4" s="1"/>
  <c r="V60" i="3"/>
  <c r="L60" i="3"/>
  <c r="L60" i="4" s="1"/>
  <c r="L59" i="3"/>
  <c r="L59" i="4" s="1"/>
  <c r="V58" i="3"/>
  <c r="L58" i="3"/>
  <c r="L58" i="4" s="1"/>
  <c r="L57" i="3"/>
  <c r="L57" i="4" s="1"/>
  <c r="V56" i="3"/>
  <c r="L56" i="3"/>
  <c r="L56" i="4" s="1"/>
  <c r="L55" i="3"/>
  <c r="L55" i="4" s="1"/>
  <c r="V54" i="3"/>
  <c r="L54" i="3"/>
  <c r="L54" i="4" s="1"/>
  <c r="L53" i="3"/>
  <c r="L53" i="4" s="1"/>
  <c r="V52" i="3"/>
  <c r="L52" i="3"/>
  <c r="L52" i="4" s="1"/>
  <c r="L51" i="3"/>
  <c r="L51" i="4" s="1"/>
  <c r="V50" i="3"/>
  <c r="L50" i="3"/>
  <c r="L50" i="4" s="1"/>
  <c r="L49" i="3"/>
  <c r="L49" i="4" s="1"/>
  <c r="V48" i="3"/>
  <c r="L48" i="3"/>
  <c r="L48" i="4" s="1"/>
  <c r="L47" i="3"/>
  <c r="L47" i="4" s="1"/>
  <c r="V46" i="3"/>
  <c r="L46" i="3"/>
  <c r="L46" i="4" s="1"/>
  <c r="L45" i="3"/>
  <c r="L45" i="4" s="1"/>
  <c r="V44" i="3"/>
  <c r="L44" i="3"/>
  <c r="L44" i="4" s="1"/>
  <c r="L43" i="3"/>
  <c r="L43" i="4" s="1"/>
  <c r="V42" i="3"/>
  <c r="L42" i="3"/>
  <c r="L42" i="4" s="1"/>
  <c r="L41" i="3"/>
  <c r="L41" i="4" s="1"/>
  <c r="V40" i="3"/>
  <c r="L40" i="3"/>
  <c r="L40" i="4" s="1"/>
  <c r="L39" i="3"/>
  <c r="L39" i="4" s="1"/>
  <c r="V38" i="3"/>
  <c r="L38" i="3"/>
  <c r="L38" i="4" s="1"/>
  <c r="L37" i="3"/>
  <c r="L37" i="4" s="1"/>
  <c r="V36" i="3"/>
  <c r="L36" i="3"/>
  <c r="L36" i="4" s="1"/>
  <c r="L35" i="3"/>
  <c r="L35" i="4" s="1"/>
  <c r="V34" i="3"/>
  <c r="L34" i="3"/>
  <c r="L34" i="4" s="1"/>
  <c r="L33" i="3"/>
  <c r="L33" i="4" s="1"/>
  <c r="V32" i="3"/>
  <c r="L32" i="3"/>
  <c r="L32" i="4" s="1"/>
  <c r="L31" i="3"/>
  <c r="L31" i="4" s="1"/>
  <c r="V30" i="3"/>
  <c r="L30" i="3"/>
  <c r="L30" i="4" s="1"/>
  <c r="L29" i="3"/>
  <c r="L29" i="4" s="1"/>
  <c r="V28" i="3"/>
  <c r="L28" i="3"/>
  <c r="L28" i="4" s="1"/>
  <c r="L27" i="3"/>
  <c r="L27" i="4" s="1"/>
  <c r="V26" i="3"/>
  <c r="L26" i="3"/>
  <c r="L26" i="4" s="1"/>
  <c r="L25" i="3"/>
  <c r="L25" i="4" s="1"/>
  <c r="V24" i="3"/>
  <c r="L24" i="3"/>
  <c r="L24" i="4" s="1"/>
  <c r="L23" i="3"/>
  <c r="L23" i="4" s="1"/>
  <c r="V22" i="3"/>
  <c r="L22" i="3"/>
  <c r="L22" i="4" s="1"/>
  <c r="L21" i="3"/>
  <c r="L21" i="4" s="1"/>
  <c r="V20" i="3"/>
  <c r="L20" i="3"/>
  <c r="L20" i="4" s="1"/>
  <c r="L19" i="3"/>
  <c r="L19" i="4" s="1"/>
  <c r="V18" i="3"/>
  <c r="L18" i="3"/>
  <c r="L18" i="4" s="1"/>
  <c r="L17" i="3"/>
  <c r="V17" i="3" s="1"/>
  <c r="V16" i="3"/>
  <c r="L16" i="3"/>
  <c r="L16" i="4" s="1"/>
  <c r="L15" i="3"/>
  <c r="L15" i="4" s="1"/>
  <c r="V14" i="3"/>
  <c r="L14" i="3"/>
  <c r="L14" i="4" s="1"/>
  <c r="L13" i="3"/>
  <c r="V13" i="3" s="1"/>
  <c r="V12" i="3"/>
  <c r="L12" i="3"/>
  <c r="L12" i="4" s="1"/>
  <c r="L11" i="3"/>
  <c r="L11" i="4" s="1"/>
  <c r="V10" i="3"/>
  <c r="L10" i="3"/>
  <c r="L10" i="4" s="1"/>
  <c r="L9" i="3"/>
  <c r="L9" i="4" s="1"/>
  <c r="V8" i="3"/>
  <c r="L8" i="3"/>
  <c r="L8" i="4" s="1"/>
  <c r="L7" i="3"/>
  <c r="V7" i="3" s="1"/>
  <c r="V6" i="3"/>
  <c r="L6" i="3"/>
  <c r="L6" i="4" s="1"/>
  <c r="L5" i="3"/>
  <c r="L5" i="4" s="1"/>
  <c r="V4" i="3"/>
  <c r="L4" i="3"/>
  <c r="A11" i="1"/>
  <c r="BP5" i="4" l="1"/>
  <c r="BP6" i="4"/>
  <c r="AX7" i="4"/>
  <c r="AQ7" i="4"/>
  <c r="AJ7" i="4"/>
  <c r="AW7" i="4"/>
  <c r="AP7" i="4"/>
  <c r="BB7" i="4"/>
  <c r="AN7" i="4"/>
  <c r="AF7" i="4"/>
  <c r="BA7" i="4"/>
  <c r="AM7" i="4"/>
  <c r="AC7" i="4"/>
  <c r="AU7" i="4"/>
  <c r="AI7" i="4"/>
  <c r="AB7" i="4"/>
  <c r="BH7" i="4"/>
  <c r="AT7" i="4"/>
  <c r="AG7" i="4"/>
  <c r="BA6" i="4"/>
  <c r="AT6" i="4"/>
  <c r="AM6" i="4"/>
  <c r="AF6" i="4"/>
  <c r="AX6" i="4"/>
  <c r="AQ6" i="4"/>
  <c r="AJ6" i="4"/>
  <c r="AC6" i="4"/>
  <c r="AW6" i="4"/>
  <c r="AP6" i="4"/>
  <c r="AI6" i="4"/>
  <c r="AB6" i="4"/>
  <c r="BR6" i="4"/>
  <c r="BI6" i="4"/>
  <c r="BB6" i="4"/>
  <c r="AU6" i="4"/>
  <c r="AN6" i="4"/>
  <c r="AG6" i="4"/>
  <c r="CQ6" i="4"/>
  <c r="BA4" i="4"/>
  <c r="AT4" i="4"/>
  <c r="AM4" i="4"/>
  <c r="AF4" i="4"/>
  <c r="AX4" i="4"/>
  <c r="AQ4" i="4"/>
  <c r="AJ4" i="4"/>
  <c r="AC4" i="4"/>
  <c r="AW4" i="4"/>
  <c r="AP4" i="4"/>
  <c r="AI4" i="4"/>
  <c r="AB4" i="4"/>
  <c r="BI4" i="4"/>
  <c r="BR4" i="4"/>
  <c r="BB4" i="4"/>
  <c r="AU4" i="4"/>
  <c r="AN4" i="4"/>
  <c r="AG4" i="4"/>
  <c r="BP4" i="4"/>
  <c r="BA5" i="4"/>
  <c r="AT5" i="4"/>
  <c r="AM5" i="4"/>
  <c r="AF5" i="4"/>
  <c r="AX5" i="4"/>
  <c r="AQ5" i="4"/>
  <c r="AJ5" i="4"/>
  <c r="AC5" i="4"/>
  <c r="AW5" i="4"/>
  <c r="AP5" i="4"/>
  <c r="AI5" i="4"/>
  <c r="AB5" i="4"/>
  <c r="BR5" i="4"/>
  <c r="BI5" i="4"/>
  <c r="BB5" i="4"/>
  <c r="AU5" i="4"/>
  <c r="AN5" i="4"/>
  <c r="AG5" i="4"/>
  <c r="CQ5" i="4"/>
  <c r="V5" i="3"/>
  <c r="V15" i="3"/>
  <c r="V25" i="3"/>
  <c r="V31" i="3"/>
  <c r="V41" i="3"/>
  <c r="V47" i="3"/>
  <c r="V53" i="3"/>
  <c r="V63" i="3"/>
  <c r="BZ4" i="4"/>
  <c r="CJ4" i="4"/>
  <c r="CR4" i="4"/>
  <c r="BZ5" i="4"/>
  <c r="CJ5" i="4"/>
  <c r="CR5" i="4"/>
  <c r="BZ6" i="4"/>
  <c r="CJ6" i="4"/>
  <c r="CR6" i="4"/>
  <c r="L7" i="4"/>
  <c r="CM7" i="4"/>
  <c r="CD7" i="4"/>
  <c r="CK7" i="4"/>
  <c r="CC7" i="4"/>
  <c r="BY7" i="4"/>
  <c r="CQ7" i="4"/>
  <c r="AX9" i="4"/>
  <c r="AQ9" i="4"/>
  <c r="AJ9" i="4"/>
  <c r="AC9" i="4"/>
  <c r="AW9" i="4"/>
  <c r="AP9" i="4"/>
  <c r="AI9" i="4"/>
  <c r="AB9" i="4"/>
  <c r="BW9" i="4"/>
  <c r="BO9" i="4"/>
  <c r="BE9" i="4"/>
  <c r="BV9" i="4"/>
  <c r="BK9" i="4"/>
  <c r="BD9" i="4"/>
  <c r="AF9" i="4"/>
  <c r="AT9" i="4"/>
  <c r="BH9" i="4"/>
  <c r="BY9" i="4"/>
  <c r="CQ9" i="4"/>
  <c r="AX11" i="4"/>
  <c r="AQ11" i="4"/>
  <c r="AJ11" i="4"/>
  <c r="AC11" i="4"/>
  <c r="AW11" i="4"/>
  <c r="AP11" i="4"/>
  <c r="AI11" i="4"/>
  <c r="AB11" i="4"/>
  <c r="BW11" i="4"/>
  <c r="BO11" i="4"/>
  <c r="BE11" i="4"/>
  <c r="BV11" i="4"/>
  <c r="BK11" i="4"/>
  <c r="BD11" i="4"/>
  <c r="AF11" i="4"/>
  <c r="AT11" i="4"/>
  <c r="BH11" i="4"/>
  <c r="BY11" i="4"/>
  <c r="CQ11" i="4"/>
  <c r="AX13" i="4"/>
  <c r="AQ13" i="4"/>
  <c r="AJ13" i="4"/>
  <c r="AC13" i="4"/>
  <c r="AW13" i="4"/>
  <c r="AP13" i="4"/>
  <c r="AI13" i="4"/>
  <c r="AB13" i="4"/>
  <c r="BW13" i="4"/>
  <c r="BO13" i="4"/>
  <c r="BE13" i="4"/>
  <c r="BV13" i="4"/>
  <c r="BK13" i="4"/>
  <c r="BD13" i="4"/>
  <c r="AF13" i="4"/>
  <c r="AT13" i="4"/>
  <c r="BH13" i="4"/>
  <c r="BY13" i="4"/>
  <c r="CQ13" i="4"/>
  <c r="AX15" i="4"/>
  <c r="AQ15" i="4"/>
  <c r="AJ15" i="4"/>
  <c r="AC15" i="4"/>
  <c r="AW15" i="4"/>
  <c r="AP15" i="4"/>
  <c r="AI15" i="4"/>
  <c r="AB15" i="4"/>
  <c r="BW15" i="4"/>
  <c r="BO15" i="4"/>
  <c r="BE15" i="4"/>
  <c r="BV15" i="4"/>
  <c r="BK15" i="4"/>
  <c r="BD15" i="4"/>
  <c r="AF15" i="4"/>
  <c r="AT15" i="4"/>
  <c r="BH15" i="4"/>
  <c r="BY15" i="4"/>
  <c r="CQ15" i="4"/>
  <c r="AX17" i="4"/>
  <c r="AQ17" i="4"/>
  <c r="AJ17" i="4"/>
  <c r="AC17" i="4"/>
  <c r="AW17" i="4"/>
  <c r="AP17" i="4"/>
  <c r="AI17" i="4"/>
  <c r="AB17" i="4"/>
  <c r="BW17" i="4"/>
  <c r="BO17" i="4"/>
  <c r="BE17" i="4"/>
  <c r="BV17" i="4"/>
  <c r="BK17" i="4"/>
  <c r="BD17" i="4"/>
  <c r="AF17" i="4"/>
  <c r="AT17" i="4"/>
  <c r="BH17" i="4"/>
  <c r="BY17" i="4"/>
  <c r="CQ17" i="4"/>
  <c r="AX19" i="4"/>
  <c r="AQ19" i="4"/>
  <c r="AJ19" i="4"/>
  <c r="AC19" i="4"/>
  <c r="AW19" i="4"/>
  <c r="AP19" i="4"/>
  <c r="AI19" i="4"/>
  <c r="AB19" i="4"/>
  <c r="BB19" i="4"/>
  <c r="AU19" i="4"/>
  <c r="AN19" i="4"/>
  <c r="AG19" i="4"/>
  <c r="CM19" i="4"/>
  <c r="AM19" i="4"/>
  <c r="BP19" i="4"/>
  <c r="AX20" i="4"/>
  <c r="AQ20" i="4"/>
  <c r="AJ20" i="4"/>
  <c r="AC20" i="4"/>
  <c r="AW20" i="4"/>
  <c r="AP20" i="4"/>
  <c r="AI20" i="4"/>
  <c r="AB20" i="4"/>
  <c r="BB20" i="4"/>
  <c r="AU20" i="4"/>
  <c r="AN20" i="4"/>
  <c r="AG20" i="4"/>
  <c r="CM20" i="4"/>
  <c r="AM20" i="4"/>
  <c r="BP20" i="4"/>
  <c r="AX21" i="4"/>
  <c r="AQ21" i="4"/>
  <c r="AJ21" i="4"/>
  <c r="AC21" i="4"/>
  <c r="AW21" i="4"/>
  <c r="AP21" i="4"/>
  <c r="AI21" i="4"/>
  <c r="AB21" i="4"/>
  <c r="BB21" i="4"/>
  <c r="AU21" i="4"/>
  <c r="AN21" i="4"/>
  <c r="AG21" i="4"/>
  <c r="CM21" i="4"/>
  <c r="AM21" i="4"/>
  <c r="BP21" i="4"/>
  <c r="AX22" i="4"/>
  <c r="AQ22" i="4"/>
  <c r="AJ22" i="4"/>
  <c r="AC22" i="4"/>
  <c r="AW22" i="4"/>
  <c r="AP22" i="4"/>
  <c r="AI22" i="4"/>
  <c r="AB22" i="4"/>
  <c r="BB22" i="4"/>
  <c r="AU22" i="4"/>
  <c r="AN22" i="4"/>
  <c r="AG22" i="4"/>
  <c r="CM22" i="4"/>
  <c r="AM22" i="4"/>
  <c r="BP22" i="4"/>
  <c r="AX23" i="4"/>
  <c r="AQ23" i="4"/>
  <c r="AJ23" i="4"/>
  <c r="AC23" i="4"/>
  <c r="AW23" i="4"/>
  <c r="AP23" i="4"/>
  <c r="AI23" i="4"/>
  <c r="AB23" i="4"/>
  <c r="BB23" i="4"/>
  <c r="AU23" i="4"/>
  <c r="AN23" i="4"/>
  <c r="AG23" i="4"/>
  <c r="CM23" i="4"/>
  <c r="AM23" i="4"/>
  <c r="BP23" i="4"/>
  <c r="AX24" i="4"/>
  <c r="AQ24" i="4"/>
  <c r="AJ24" i="4"/>
  <c r="AC24" i="4"/>
  <c r="AW24" i="4"/>
  <c r="AP24" i="4"/>
  <c r="AI24" i="4"/>
  <c r="AB24" i="4"/>
  <c r="BB24" i="4"/>
  <c r="AU24" i="4"/>
  <c r="AN24" i="4"/>
  <c r="AG24" i="4"/>
  <c r="CM24" i="4"/>
  <c r="AM24" i="4"/>
  <c r="BP24" i="4"/>
  <c r="AX25" i="4"/>
  <c r="AQ25" i="4"/>
  <c r="AJ25" i="4"/>
  <c r="AC25" i="4"/>
  <c r="AW25" i="4"/>
  <c r="AP25" i="4"/>
  <c r="AI25" i="4"/>
  <c r="AB25" i="4"/>
  <c r="BB25" i="4"/>
  <c r="AU25" i="4"/>
  <c r="AN25" i="4"/>
  <c r="AG25" i="4"/>
  <c r="CM25" i="4"/>
  <c r="AM25" i="4"/>
  <c r="BP25" i="4"/>
  <c r="AX26" i="4"/>
  <c r="AQ26" i="4"/>
  <c r="AJ26" i="4"/>
  <c r="AC26" i="4"/>
  <c r="AW26" i="4"/>
  <c r="AP26" i="4"/>
  <c r="AI26" i="4"/>
  <c r="AB26" i="4"/>
  <c r="BB26" i="4"/>
  <c r="AU26" i="4"/>
  <c r="AN26" i="4"/>
  <c r="AG26" i="4"/>
  <c r="CQ26" i="4"/>
  <c r="CF26" i="4"/>
  <c r="BY26" i="4"/>
  <c r="BA26" i="4"/>
  <c r="AT26" i="4"/>
  <c r="AM26" i="4"/>
  <c r="AF26" i="4"/>
  <c r="CM26" i="4"/>
  <c r="AX30" i="4"/>
  <c r="AQ30" i="4"/>
  <c r="AJ30" i="4"/>
  <c r="AC30" i="4"/>
  <c r="AW30" i="4"/>
  <c r="AP30" i="4"/>
  <c r="AI30" i="4"/>
  <c r="AB30" i="4"/>
  <c r="BB30" i="4"/>
  <c r="AU30" i="4"/>
  <c r="AN30" i="4"/>
  <c r="AG30" i="4"/>
  <c r="CQ30" i="4"/>
  <c r="CF30" i="4"/>
  <c r="BY30" i="4"/>
  <c r="BA30" i="4"/>
  <c r="AT30" i="4"/>
  <c r="AM30" i="4"/>
  <c r="AF30" i="4"/>
  <c r="CM30" i="4"/>
  <c r="V9" i="3"/>
  <c r="V11" i="3"/>
  <c r="V19" i="3"/>
  <c r="V23" i="3"/>
  <c r="V27" i="3"/>
  <c r="V35" i="3"/>
  <c r="V37" i="3"/>
  <c r="V43" i="3"/>
  <c r="V49" i="3"/>
  <c r="V57" i="3"/>
  <c r="V59" i="3"/>
  <c r="V65" i="3"/>
  <c r="BD4" i="4"/>
  <c r="BK4" i="4"/>
  <c r="BV4" i="4"/>
  <c r="CC4" i="4"/>
  <c r="CK4" i="4"/>
  <c r="BD5" i="4"/>
  <c r="BK5" i="4"/>
  <c r="BV5" i="4"/>
  <c r="CC5" i="4"/>
  <c r="CK5" i="4"/>
  <c r="BD6" i="4"/>
  <c r="BK6" i="4"/>
  <c r="BV6" i="4"/>
  <c r="CC6" i="4"/>
  <c r="CK6" i="4"/>
  <c r="BI7" i="4"/>
  <c r="BZ7" i="4"/>
  <c r="CR7" i="4"/>
  <c r="AN8" i="4"/>
  <c r="CJ8" i="4"/>
  <c r="CM9" i="4"/>
  <c r="CD9" i="4"/>
  <c r="CK9" i="4"/>
  <c r="CC9" i="4"/>
  <c r="AG9" i="4"/>
  <c r="AU9" i="4"/>
  <c r="BI9" i="4"/>
  <c r="BZ9" i="4"/>
  <c r="CR9" i="4"/>
  <c r="AN10" i="4"/>
  <c r="CJ10" i="4"/>
  <c r="CM11" i="4"/>
  <c r="CD11" i="4"/>
  <c r="CK11" i="4"/>
  <c r="CC11" i="4"/>
  <c r="AG11" i="4"/>
  <c r="AU11" i="4"/>
  <c r="BI11" i="4"/>
  <c r="BZ11" i="4"/>
  <c r="CR11" i="4"/>
  <c r="AN12" i="4"/>
  <c r="CJ12" i="4"/>
  <c r="L13" i="4"/>
  <c r="CM13" i="4"/>
  <c r="CD13" i="4"/>
  <c r="CK13" i="4"/>
  <c r="CC13" i="4"/>
  <c r="AG13" i="4"/>
  <c r="AU13" i="4"/>
  <c r="BI13" i="4"/>
  <c r="BZ13" i="4"/>
  <c r="CR13" i="4"/>
  <c r="AN14" i="4"/>
  <c r="CJ14" i="4"/>
  <c r="CM15" i="4"/>
  <c r="CD15" i="4"/>
  <c r="CK15" i="4"/>
  <c r="CC15" i="4"/>
  <c r="AG15" i="4"/>
  <c r="AU15" i="4"/>
  <c r="BI15" i="4"/>
  <c r="BZ15" i="4"/>
  <c r="CR15" i="4"/>
  <c r="AN16" i="4"/>
  <c r="CJ16" i="4"/>
  <c r="L17" i="4"/>
  <c r="CM17" i="4"/>
  <c r="CD17" i="4"/>
  <c r="CK17" i="4"/>
  <c r="CC17" i="4"/>
  <c r="AG17" i="4"/>
  <c r="AU17" i="4"/>
  <c r="BI17" i="4"/>
  <c r="BZ17" i="4"/>
  <c r="CR17" i="4"/>
  <c r="AN18" i="4"/>
  <c r="CJ18" i="4"/>
  <c r="AT19" i="4"/>
  <c r="BY19" i="4"/>
  <c r="AT20" i="4"/>
  <c r="BY20" i="4"/>
  <c r="AT21" i="4"/>
  <c r="BY21" i="4"/>
  <c r="AT22" i="4"/>
  <c r="BY22" i="4"/>
  <c r="AT23" i="4"/>
  <c r="BY23" i="4"/>
  <c r="AT24" i="4"/>
  <c r="BY24" i="4"/>
  <c r="AT25" i="4"/>
  <c r="BY25" i="4"/>
  <c r="AX29" i="4"/>
  <c r="AQ29" i="4"/>
  <c r="AJ29" i="4"/>
  <c r="AC29" i="4"/>
  <c r="AW29" i="4"/>
  <c r="AP29" i="4"/>
  <c r="AI29" i="4"/>
  <c r="AB29" i="4"/>
  <c r="BB29" i="4"/>
  <c r="AU29" i="4"/>
  <c r="AN29" i="4"/>
  <c r="AG29" i="4"/>
  <c r="CQ29" i="4"/>
  <c r="CF29" i="4"/>
  <c r="BY29" i="4"/>
  <c r="BA29" i="4"/>
  <c r="AT29" i="4"/>
  <c r="AM29" i="4"/>
  <c r="AF29" i="4"/>
  <c r="CM29" i="4"/>
  <c r="BW32" i="4"/>
  <c r="BA33" i="4"/>
  <c r="AX33" i="4"/>
  <c r="AQ33" i="4"/>
  <c r="AJ33" i="4"/>
  <c r="AC33" i="4"/>
  <c r="AW33" i="4"/>
  <c r="AP33" i="4"/>
  <c r="AI33" i="4"/>
  <c r="AB33" i="4"/>
  <c r="AU33" i="4"/>
  <c r="AN33" i="4"/>
  <c r="AG33" i="4"/>
  <c r="CJ33" i="4"/>
  <c r="BB33" i="4"/>
  <c r="AT33" i="4"/>
  <c r="AM33" i="4"/>
  <c r="AF33" i="4"/>
  <c r="V21" i="3"/>
  <c r="V29" i="3"/>
  <c r="V33" i="3"/>
  <c r="V39" i="3"/>
  <c r="V45" i="3"/>
  <c r="V51" i="3"/>
  <c r="V55" i="3"/>
  <c r="V61" i="3"/>
  <c r="BE4" i="4"/>
  <c r="BO4" i="4"/>
  <c r="BW4" i="4"/>
  <c r="CD4" i="4"/>
  <c r="CM4" i="4"/>
  <c r="BE5" i="4"/>
  <c r="BO5" i="4"/>
  <c r="BW5" i="4"/>
  <c r="CD5" i="4"/>
  <c r="CM5" i="4"/>
  <c r="BE6" i="4"/>
  <c r="BO6" i="4"/>
  <c r="BW6" i="4"/>
  <c r="CD6" i="4"/>
  <c r="CM6" i="4"/>
  <c r="CF7" i="4"/>
  <c r="AX8" i="4"/>
  <c r="AQ8" i="4"/>
  <c r="AJ8" i="4"/>
  <c r="AC8" i="4"/>
  <c r="AW8" i="4"/>
  <c r="AP8" i="4"/>
  <c r="AI8" i="4"/>
  <c r="AB8" i="4"/>
  <c r="BW8" i="4"/>
  <c r="BO8" i="4"/>
  <c r="BE8" i="4"/>
  <c r="BV8" i="4"/>
  <c r="BK8" i="4"/>
  <c r="BD8" i="4"/>
  <c r="AF8" i="4"/>
  <c r="AT8" i="4"/>
  <c r="BH8" i="4"/>
  <c r="BY8" i="4"/>
  <c r="AM9" i="4"/>
  <c r="BA9" i="4"/>
  <c r="BP9" i="4"/>
  <c r="CF9" i="4"/>
  <c r="AX10" i="4"/>
  <c r="AQ10" i="4"/>
  <c r="AJ10" i="4"/>
  <c r="AC10" i="4"/>
  <c r="AW10" i="4"/>
  <c r="AP10" i="4"/>
  <c r="AI10" i="4"/>
  <c r="AB10" i="4"/>
  <c r="BW10" i="4"/>
  <c r="BO10" i="4"/>
  <c r="BE10" i="4"/>
  <c r="BV10" i="4"/>
  <c r="BK10" i="4"/>
  <c r="BD10" i="4"/>
  <c r="AF10" i="4"/>
  <c r="AT10" i="4"/>
  <c r="BH10" i="4"/>
  <c r="BY10" i="4"/>
  <c r="AM11" i="4"/>
  <c r="BA11" i="4"/>
  <c r="BP11" i="4"/>
  <c r="CF11" i="4"/>
  <c r="AX12" i="4"/>
  <c r="AQ12" i="4"/>
  <c r="AJ12" i="4"/>
  <c r="AC12" i="4"/>
  <c r="AW12" i="4"/>
  <c r="AP12" i="4"/>
  <c r="AI12" i="4"/>
  <c r="AB12" i="4"/>
  <c r="BW12" i="4"/>
  <c r="BO12" i="4"/>
  <c r="BE12" i="4"/>
  <c r="BV12" i="4"/>
  <c r="BK12" i="4"/>
  <c r="BD12" i="4"/>
  <c r="AF12" i="4"/>
  <c r="AT12" i="4"/>
  <c r="BH12" i="4"/>
  <c r="BY12" i="4"/>
  <c r="AM13" i="4"/>
  <c r="BA13" i="4"/>
  <c r="BP13" i="4"/>
  <c r="CF13" i="4"/>
  <c r="AX14" i="4"/>
  <c r="AQ14" i="4"/>
  <c r="AJ14" i="4"/>
  <c r="AC14" i="4"/>
  <c r="AW14" i="4"/>
  <c r="AP14" i="4"/>
  <c r="AI14" i="4"/>
  <c r="AB14" i="4"/>
  <c r="BW14" i="4"/>
  <c r="BO14" i="4"/>
  <c r="BE14" i="4"/>
  <c r="BV14" i="4"/>
  <c r="BK14" i="4"/>
  <c r="BD14" i="4"/>
  <c r="AF14" i="4"/>
  <c r="AT14" i="4"/>
  <c r="BH14" i="4"/>
  <c r="BY14" i="4"/>
  <c r="AM15" i="4"/>
  <c r="BA15" i="4"/>
  <c r="BP15" i="4"/>
  <c r="CF15" i="4"/>
  <c r="AX16" i="4"/>
  <c r="AQ16" i="4"/>
  <c r="AJ16" i="4"/>
  <c r="AC16" i="4"/>
  <c r="AW16" i="4"/>
  <c r="AP16" i="4"/>
  <c r="AI16" i="4"/>
  <c r="AB16" i="4"/>
  <c r="BW16" i="4"/>
  <c r="BO16" i="4"/>
  <c r="BE16" i="4"/>
  <c r="BV16" i="4"/>
  <c r="BK16" i="4"/>
  <c r="BD16" i="4"/>
  <c r="AF16" i="4"/>
  <c r="AT16" i="4"/>
  <c r="BH16" i="4"/>
  <c r="BY16" i="4"/>
  <c r="AM17" i="4"/>
  <c r="BA17" i="4"/>
  <c r="BP17" i="4"/>
  <c r="CF17" i="4"/>
  <c r="AX18" i="4"/>
  <c r="AQ18" i="4"/>
  <c r="AJ18" i="4"/>
  <c r="AC18" i="4"/>
  <c r="AW18" i="4"/>
  <c r="AP18" i="4"/>
  <c r="AI18" i="4"/>
  <c r="AB18" i="4"/>
  <c r="BW18" i="4"/>
  <c r="BO18" i="4"/>
  <c r="BE18" i="4"/>
  <c r="BV18" i="4"/>
  <c r="BK18" i="4"/>
  <c r="BD18" i="4"/>
  <c r="AF18" i="4"/>
  <c r="AT18" i="4"/>
  <c r="BH18" i="4"/>
  <c r="BY18" i="4"/>
  <c r="BA19" i="4"/>
  <c r="CF19" i="4"/>
  <c r="BA20" i="4"/>
  <c r="CF20" i="4"/>
  <c r="BA21" i="4"/>
  <c r="CF21" i="4"/>
  <c r="BA22" i="4"/>
  <c r="CF22" i="4"/>
  <c r="BA23" i="4"/>
  <c r="CF23" i="4"/>
  <c r="BA24" i="4"/>
  <c r="CF24" i="4"/>
  <c r="BA25" i="4"/>
  <c r="CF25" i="4"/>
  <c r="BW27" i="4"/>
  <c r="AX28" i="4"/>
  <c r="AQ28" i="4"/>
  <c r="AJ28" i="4"/>
  <c r="AC28" i="4"/>
  <c r="AW28" i="4"/>
  <c r="AP28" i="4"/>
  <c r="AI28" i="4"/>
  <c r="AB28" i="4"/>
  <c r="BB28" i="4"/>
  <c r="AU28" i="4"/>
  <c r="AN28" i="4"/>
  <c r="AG28" i="4"/>
  <c r="CQ28" i="4"/>
  <c r="CF28" i="4"/>
  <c r="BY28" i="4"/>
  <c r="BA28" i="4"/>
  <c r="AT28" i="4"/>
  <c r="AM28" i="4"/>
  <c r="AF28" i="4"/>
  <c r="CM28" i="4"/>
  <c r="BW31" i="4"/>
  <c r="AX32" i="4"/>
  <c r="AQ32" i="4"/>
  <c r="AJ32" i="4"/>
  <c r="AC32" i="4"/>
  <c r="AW32" i="4"/>
  <c r="AP32" i="4"/>
  <c r="AI32" i="4"/>
  <c r="AB32" i="4"/>
  <c r="BB32" i="4"/>
  <c r="AU32" i="4"/>
  <c r="AN32" i="4"/>
  <c r="AG32" i="4"/>
  <c r="CQ32" i="4"/>
  <c r="CF32" i="4"/>
  <c r="BY32" i="4"/>
  <c r="BA32" i="4"/>
  <c r="AT32" i="4"/>
  <c r="AM32" i="4"/>
  <c r="AF32" i="4"/>
  <c r="CM32" i="4"/>
  <c r="BH4" i="4"/>
  <c r="BY4" i="4"/>
  <c r="CF4" i="4"/>
  <c r="BH5" i="4"/>
  <c r="BY5" i="4"/>
  <c r="CF5" i="4"/>
  <c r="BH6" i="4"/>
  <c r="BY6" i="4"/>
  <c r="CF6" i="4"/>
  <c r="BW7" i="4"/>
  <c r="BO7" i="4"/>
  <c r="BE7" i="4"/>
  <c r="BV7" i="4"/>
  <c r="BK7" i="4"/>
  <c r="BD7" i="4"/>
  <c r="BR7" i="4"/>
  <c r="CJ7" i="4"/>
  <c r="CM8" i="4"/>
  <c r="CD8" i="4"/>
  <c r="CK8" i="4"/>
  <c r="CC8" i="4"/>
  <c r="BZ8" i="4"/>
  <c r="CR8" i="4"/>
  <c r="AN9" i="4"/>
  <c r="BB9" i="4"/>
  <c r="BR9" i="4"/>
  <c r="CJ9" i="4"/>
  <c r="CM10" i="4"/>
  <c r="CD10" i="4"/>
  <c r="CK10" i="4"/>
  <c r="CC10" i="4"/>
  <c r="BZ10" i="4"/>
  <c r="CR10" i="4"/>
  <c r="AN11" i="4"/>
  <c r="BB11" i="4"/>
  <c r="BR11" i="4"/>
  <c r="CJ11" i="4"/>
  <c r="CM12" i="4"/>
  <c r="CD12" i="4"/>
  <c r="CK12" i="4"/>
  <c r="CC12" i="4"/>
  <c r="BZ12" i="4"/>
  <c r="CR12" i="4"/>
  <c r="AN13" i="4"/>
  <c r="BB13" i="4"/>
  <c r="BR13" i="4"/>
  <c r="CJ13" i="4"/>
  <c r="CM14" i="4"/>
  <c r="CD14" i="4"/>
  <c r="CK14" i="4"/>
  <c r="CC14" i="4"/>
  <c r="BZ14" i="4"/>
  <c r="CR14" i="4"/>
  <c r="AN15" i="4"/>
  <c r="BB15" i="4"/>
  <c r="BR15" i="4"/>
  <c r="CJ15" i="4"/>
  <c r="CM16" i="4"/>
  <c r="CD16" i="4"/>
  <c r="CK16" i="4"/>
  <c r="CC16" i="4"/>
  <c r="BZ16" i="4"/>
  <c r="CR16" i="4"/>
  <c r="AN17" i="4"/>
  <c r="BB17" i="4"/>
  <c r="BR17" i="4"/>
  <c r="CJ17" i="4"/>
  <c r="CM18" i="4"/>
  <c r="CD18" i="4"/>
  <c r="CK18" i="4"/>
  <c r="CC18" i="4"/>
  <c r="BZ18" i="4"/>
  <c r="CR18" i="4"/>
  <c r="BW19" i="4"/>
  <c r="BO19" i="4"/>
  <c r="BE19" i="4"/>
  <c r="BV19" i="4"/>
  <c r="BK19" i="4"/>
  <c r="BD19" i="4"/>
  <c r="BR19" i="4"/>
  <c r="BI19" i="4"/>
  <c r="AF19" i="4"/>
  <c r="BH19" i="4"/>
  <c r="CQ19" i="4"/>
  <c r="BW20" i="4"/>
  <c r="BO20" i="4"/>
  <c r="BE20" i="4"/>
  <c r="BV20" i="4"/>
  <c r="BK20" i="4"/>
  <c r="BD20" i="4"/>
  <c r="BR20" i="4"/>
  <c r="BI20" i="4"/>
  <c r="AF20" i="4"/>
  <c r="BH20" i="4"/>
  <c r="CQ20" i="4"/>
  <c r="BW21" i="4"/>
  <c r="BO21" i="4"/>
  <c r="BE21" i="4"/>
  <c r="BV21" i="4"/>
  <c r="BK21" i="4"/>
  <c r="BD21" i="4"/>
  <c r="BR21" i="4"/>
  <c r="BI21" i="4"/>
  <c r="AF21" i="4"/>
  <c r="BH21" i="4"/>
  <c r="CQ21" i="4"/>
  <c r="BW22" i="4"/>
  <c r="BO22" i="4"/>
  <c r="BE22" i="4"/>
  <c r="BV22" i="4"/>
  <c r="BK22" i="4"/>
  <c r="BD22" i="4"/>
  <c r="BR22" i="4"/>
  <c r="BI22" i="4"/>
  <c r="AF22" i="4"/>
  <c r="BH22" i="4"/>
  <c r="CQ22" i="4"/>
  <c r="BW23" i="4"/>
  <c r="BO23" i="4"/>
  <c r="BE23" i="4"/>
  <c r="BV23" i="4"/>
  <c r="BK23" i="4"/>
  <c r="BD23" i="4"/>
  <c r="BR23" i="4"/>
  <c r="BI23" i="4"/>
  <c r="AF23" i="4"/>
  <c r="BH23" i="4"/>
  <c r="CQ23" i="4"/>
  <c r="BW24" i="4"/>
  <c r="BO24" i="4"/>
  <c r="BE24" i="4"/>
  <c r="BV24" i="4"/>
  <c r="BK24" i="4"/>
  <c r="BD24" i="4"/>
  <c r="BR24" i="4"/>
  <c r="BI24" i="4"/>
  <c r="AF24" i="4"/>
  <c r="BH24" i="4"/>
  <c r="CQ24" i="4"/>
  <c r="BW25" i="4"/>
  <c r="BO25" i="4"/>
  <c r="BE25" i="4"/>
  <c r="BV25" i="4"/>
  <c r="BK25" i="4"/>
  <c r="BD25" i="4"/>
  <c r="BR25" i="4"/>
  <c r="BI25" i="4"/>
  <c r="AF25" i="4"/>
  <c r="BH25" i="4"/>
  <c r="CQ25" i="4"/>
  <c r="BW26" i="4"/>
  <c r="AX27" i="4"/>
  <c r="AQ27" i="4"/>
  <c r="AJ27" i="4"/>
  <c r="AC27" i="4"/>
  <c r="AW27" i="4"/>
  <c r="AP27" i="4"/>
  <c r="AI27" i="4"/>
  <c r="AB27" i="4"/>
  <c r="BB27" i="4"/>
  <c r="AU27" i="4"/>
  <c r="AN27" i="4"/>
  <c r="AG27" i="4"/>
  <c r="CQ27" i="4"/>
  <c r="CF27" i="4"/>
  <c r="BY27" i="4"/>
  <c r="BA27" i="4"/>
  <c r="AT27" i="4"/>
  <c r="AM27" i="4"/>
  <c r="AF27" i="4"/>
  <c r="CM27" i="4"/>
  <c r="BW30" i="4"/>
  <c r="AX31" i="4"/>
  <c r="AQ31" i="4"/>
  <c r="AJ31" i="4"/>
  <c r="AC31" i="4"/>
  <c r="AW31" i="4"/>
  <c r="AP31" i="4"/>
  <c r="AI31" i="4"/>
  <c r="AB31" i="4"/>
  <c r="BB31" i="4"/>
  <c r="AU31" i="4"/>
  <c r="AN31" i="4"/>
  <c r="AG31" i="4"/>
  <c r="CQ31" i="4"/>
  <c r="CF31" i="4"/>
  <c r="BY31" i="4"/>
  <c r="BA31" i="4"/>
  <c r="AT31" i="4"/>
  <c r="AM31" i="4"/>
  <c r="AF31" i="4"/>
  <c r="CM31" i="4"/>
  <c r="BH26" i="4"/>
  <c r="BP26" i="4"/>
  <c r="BH27" i="4"/>
  <c r="BP27" i="4"/>
  <c r="BH28" i="4"/>
  <c r="BP28" i="4"/>
  <c r="BH29" i="4"/>
  <c r="BP29" i="4"/>
  <c r="BH30" i="4"/>
  <c r="BP30" i="4"/>
  <c r="BH31" i="4"/>
  <c r="BP31" i="4"/>
  <c r="BH32" i="4"/>
  <c r="BP32" i="4"/>
  <c r="BP33" i="4"/>
  <c r="BH33" i="4"/>
  <c r="BW33" i="4"/>
  <c r="BO33" i="4"/>
  <c r="BE33" i="4"/>
  <c r="BR33" i="4"/>
  <c r="CQ34" i="4"/>
  <c r="CF34" i="4"/>
  <c r="BY34" i="4"/>
  <c r="CM34" i="4"/>
  <c r="CD34" i="4"/>
  <c r="BZ34" i="4"/>
  <c r="CR34" i="4"/>
  <c r="CQ36" i="4"/>
  <c r="CF36" i="4"/>
  <c r="BY36" i="4"/>
  <c r="CM36" i="4"/>
  <c r="CD36" i="4"/>
  <c r="BZ36" i="4"/>
  <c r="CR36" i="4"/>
  <c r="CQ38" i="4"/>
  <c r="CF38" i="4"/>
  <c r="BY38" i="4"/>
  <c r="CM38" i="4"/>
  <c r="CD38" i="4"/>
  <c r="BZ38" i="4"/>
  <c r="CR38" i="4"/>
  <c r="CQ40" i="4"/>
  <c r="CF40" i="4"/>
  <c r="BY40" i="4"/>
  <c r="CM40" i="4"/>
  <c r="CD40" i="4"/>
  <c r="BZ40" i="4"/>
  <c r="CR40" i="4"/>
  <c r="CQ42" i="4"/>
  <c r="CF42" i="4"/>
  <c r="BY42" i="4"/>
  <c r="CM42" i="4"/>
  <c r="CD42" i="4"/>
  <c r="CK42" i="4"/>
  <c r="CC42" i="4"/>
  <c r="CR42" i="4"/>
  <c r="CJ42" i="4"/>
  <c r="BZ42" i="4"/>
  <c r="BZ19" i="4"/>
  <c r="CJ19" i="4"/>
  <c r="CR19" i="4"/>
  <c r="BZ20" i="4"/>
  <c r="CJ20" i="4"/>
  <c r="CR20" i="4"/>
  <c r="BZ21" i="4"/>
  <c r="CJ21" i="4"/>
  <c r="CR21" i="4"/>
  <c r="BZ22" i="4"/>
  <c r="CJ22" i="4"/>
  <c r="CR22" i="4"/>
  <c r="BZ23" i="4"/>
  <c r="CJ23" i="4"/>
  <c r="CR23" i="4"/>
  <c r="BZ24" i="4"/>
  <c r="CJ24" i="4"/>
  <c r="CR24" i="4"/>
  <c r="BZ25" i="4"/>
  <c r="CJ25" i="4"/>
  <c r="CR25" i="4"/>
  <c r="BI26" i="4"/>
  <c r="BR26" i="4"/>
  <c r="BZ26" i="4"/>
  <c r="CJ26" i="4"/>
  <c r="CR26" i="4"/>
  <c r="BI27" i="4"/>
  <c r="BR27" i="4"/>
  <c r="BZ27" i="4"/>
  <c r="CJ27" i="4"/>
  <c r="CR27" i="4"/>
  <c r="BI28" i="4"/>
  <c r="BR28" i="4"/>
  <c r="BZ28" i="4"/>
  <c r="CJ28" i="4"/>
  <c r="CR28" i="4"/>
  <c r="BI29" i="4"/>
  <c r="BR29" i="4"/>
  <c r="BZ29" i="4"/>
  <c r="CJ29" i="4"/>
  <c r="CR29" i="4"/>
  <c r="BI30" i="4"/>
  <c r="BR30" i="4"/>
  <c r="BZ30" i="4"/>
  <c r="CJ30" i="4"/>
  <c r="CR30" i="4"/>
  <c r="BI31" i="4"/>
  <c r="BR31" i="4"/>
  <c r="BZ31" i="4"/>
  <c r="CJ31" i="4"/>
  <c r="CR31" i="4"/>
  <c r="BI32" i="4"/>
  <c r="BR32" i="4"/>
  <c r="BZ32" i="4"/>
  <c r="CJ32" i="4"/>
  <c r="CR32" i="4"/>
  <c r="CQ33" i="4"/>
  <c r="CF33" i="4"/>
  <c r="BY33" i="4"/>
  <c r="CM33" i="4"/>
  <c r="CD33" i="4"/>
  <c r="BD33" i="4"/>
  <c r="BV33" i="4"/>
  <c r="CK33" i="4"/>
  <c r="X34" i="4"/>
  <c r="W34" i="4"/>
  <c r="BA34" i="4"/>
  <c r="AT34" i="4"/>
  <c r="AM34" i="4"/>
  <c r="AF34" i="4"/>
  <c r="AX34" i="4"/>
  <c r="AQ34" i="4"/>
  <c r="AJ34" i="4"/>
  <c r="AC34" i="4"/>
  <c r="AI34" i="4"/>
  <c r="AW34" i="4"/>
  <c r="BK34" i="4"/>
  <c r="CC34" i="4"/>
  <c r="X36" i="4"/>
  <c r="W36" i="4"/>
  <c r="BA36" i="4"/>
  <c r="AT36" i="4"/>
  <c r="AM36" i="4"/>
  <c r="AF36" i="4"/>
  <c r="AX36" i="4"/>
  <c r="AQ36" i="4"/>
  <c r="AJ36" i="4"/>
  <c r="AC36" i="4"/>
  <c r="AI36" i="4"/>
  <c r="AW36" i="4"/>
  <c r="BK36" i="4"/>
  <c r="CC36" i="4"/>
  <c r="X38" i="4"/>
  <c r="W38" i="4"/>
  <c r="BA38" i="4"/>
  <c r="AT38" i="4"/>
  <c r="AM38" i="4"/>
  <c r="AF38" i="4"/>
  <c r="AX38" i="4"/>
  <c r="AQ38" i="4"/>
  <c r="AJ38" i="4"/>
  <c r="AC38" i="4"/>
  <c r="AI38" i="4"/>
  <c r="AW38" i="4"/>
  <c r="BK38" i="4"/>
  <c r="CC38" i="4"/>
  <c r="X40" i="4"/>
  <c r="W40" i="4"/>
  <c r="BA40" i="4"/>
  <c r="AT40" i="4"/>
  <c r="AM40" i="4"/>
  <c r="AF40" i="4"/>
  <c r="AX40" i="4"/>
  <c r="AQ40" i="4"/>
  <c r="AJ40" i="4"/>
  <c r="AC40" i="4"/>
  <c r="AI40" i="4"/>
  <c r="AW40" i="4"/>
  <c r="BK40" i="4"/>
  <c r="CC40" i="4"/>
  <c r="X42" i="4"/>
  <c r="W42" i="4"/>
  <c r="BA42" i="4"/>
  <c r="AT42" i="4"/>
  <c r="AM42" i="4"/>
  <c r="AF42" i="4"/>
  <c r="AX42" i="4"/>
  <c r="AQ42" i="4"/>
  <c r="AJ42" i="4"/>
  <c r="AC42" i="4"/>
  <c r="BR42" i="4"/>
  <c r="AI42" i="4"/>
  <c r="AW42" i="4"/>
  <c r="BK42" i="4"/>
  <c r="CC19" i="4"/>
  <c r="CK19" i="4"/>
  <c r="CC20" i="4"/>
  <c r="CK20" i="4"/>
  <c r="CC21" i="4"/>
  <c r="CK21" i="4"/>
  <c r="CC22" i="4"/>
  <c r="CK22" i="4"/>
  <c r="CC23" i="4"/>
  <c r="CK23" i="4"/>
  <c r="CC24" i="4"/>
  <c r="CK24" i="4"/>
  <c r="CC25" i="4"/>
  <c r="CK25" i="4"/>
  <c r="BD26" i="4"/>
  <c r="BK26" i="4"/>
  <c r="BV26" i="4"/>
  <c r="CC26" i="4"/>
  <c r="CK26" i="4"/>
  <c r="BD27" i="4"/>
  <c r="BK27" i="4"/>
  <c r="BV27" i="4"/>
  <c r="CC27" i="4"/>
  <c r="CK27" i="4"/>
  <c r="BD28" i="4"/>
  <c r="BK28" i="4"/>
  <c r="BV28" i="4"/>
  <c r="CC28" i="4"/>
  <c r="CK28" i="4"/>
  <c r="BD29" i="4"/>
  <c r="BK29" i="4"/>
  <c r="BV29" i="4"/>
  <c r="CC29" i="4"/>
  <c r="CK29" i="4"/>
  <c r="BD30" i="4"/>
  <c r="BK30" i="4"/>
  <c r="BV30" i="4"/>
  <c r="CC30" i="4"/>
  <c r="CK30" i="4"/>
  <c r="BD31" i="4"/>
  <c r="BK31" i="4"/>
  <c r="BV31" i="4"/>
  <c r="CC31" i="4"/>
  <c r="CK31" i="4"/>
  <c r="BD32" i="4"/>
  <c r="BK32" i="4"/>
  <c r="BV32" i="4"/>
  <c r="CC32" i="4"/>
  <c r="CK32" i="4"/>
  <c r="BI33" i="4"/>
  <c r="BZ33" i="4"/>
  <c r="CR33" i="4"/>
  <c r="Y34" i="4"/>
  <c r="AN34" i="4"/>
  <c r="BB34" i="4"/>
  <c r="BR34" i="4"/>
  <c r="CJ34" i="4"/>
  <c r="CQ35" i="4"/>
  <c r="CF35" i="4"/>
  <c r="BY35" i="4"/>
  <c r="CM35" i="4"/>
  <c r="CD35" i="4"/>
  <c r="AG35" i="4"/>
  <c r="AU35" i="4"/>
  <c r="BZ35" i="4"/>
  <c r="CR35" i="4"/>
  <c r="Y36" i="4"/>
  <c r="AN36" i="4"/>
  <c r="BB36" i="4"/>
  <c r="BR36" i="4"/>
  <c r="CJ36" i="4"/>
  <c r="CQ37" i="4"/>
  <c r="CF37" i="4"/>
  <c r="BY37" i="4"/>
  <c r="CM37" i="4"/>
  <c r="CD37" i="4"/>
  <c r="AG37" i="4"/>
  <c r="AU37" i="4"/>
  <c r="BZ37" i="4"/>
  <c r="CR37" i="4"/>
  <c r="Y38" i="4"/>
  <c r="AN38" i="4"/>
  <c r="BB38" i="4"/>
  <c r="BR38" i="4"/>
  <c r="CJ38" i="4"/>
  <c r="CQ39" i="4"/>
  <c r="CF39" i="4"/>
  <c r="BY39" i="4"/>
  <c r="CM39" i="4"/>
  <c r="CD39" i="4"/>
  <c r="AG39" i="4"/>
  <c r="AU39" i="4"/>
  <c r="BZ39" i="4"/>
  <c r="CR39" i="4"/>
  <c r="Y40" i="4"/>
  <c r="AN40" i="4"/>
  <c r="BB40" i="4"/>
  <c r="BR40" i="4"/>
  <c r="CJ40" i="4"/>
  <c r="CQ41" i="4"/>
  <c r="CF41" i="4"/>
  <c r="BY41" i="4"/>
  <c r="CM41" i="4"/>
  <c r="CD41" i="4"/>
  <c r="BZ41" i="4"/>
  <c r="CR41" i="4"/>
  <c r="Y42" i="4"/>
  <c r="AN42" i="4"/>
  <c r="BB42" i="4"/>
  <c r="BV42" i="4"/>
  <c r="CD19" i="4"/>
  <c r="CD20" i="4"/>
  <c r="CD21" i="4"/>
  <c r="CD22" i="4"/>
  <c r="CD23" i="4"/>
  <c r="CD24" i="4"/>
  <c r="CD25" i="4"/>
  <c r="BE26" i="4"/>
  <c r="BO26" i="4"/>
  <c r="CD26" i="4"/>
  <c r="BE27" i="4"/>
  <c r="BO27" i="4"/>
  <c r="CD27" i="4"/>
  <c r="BE28" i="4"/>
  <c r="BO28" i="4"/>
  <c r="CD28" i="4"/>
  <c r="BE29" i="4"/>
  <c r="BO29" i="4"/>
  <c r="CD29" i="4"/>
  <c r="BE30" i="4"/>
  <c r="BO30" i="4"/>
  <c r="CD30" i="4"/>
  <c r="BE31" i="4"/>
  <c r="BO31" i="4"/>
  <c r="CD31" i="4"/>
  <c r="BE32" i="4"/>
  <c r="BO32" i="4"/>
  <c r="CD32" i="4"/>
  <c r="BK33" i="4"/>
  <c r="CC33" i="4"/>
  <c r="BP34" i="4"/>
  <c r="AB34" i="4"/>
  <c r="AP34" i="4"/>
  <c r="BD34" i="4"/>
  <c r="BV34" i="4"/>
  <c r="CK34" i="4"/>
  <c r="X35" i="4"/>
  <c r="W35" i="4"/>
  <c r="BA35" i="4"/>
  <c r="AT35" i="4"/>
  <c r="AM35" i="4"/>
  <c r="AF35" i="4"/>
  <c r="AX35" i="4"/>
  <c r="AQ35" i="4"/>
  <c r="AJ35" i="4"/>
  <c r="AC35" i="4"/>
  <c r="AI35" i="4"/>
  <c r="AW35" i="4"/>
  <c r="BK35" i="4"/>
  <c r="CC35" i="4"/>
  <c r="BP36" i="4"/>
  <c r="AB36" i="4"/>
  <c r="AP36" i="4"/>
  <c r="BD36" i="4"/>
  <c r="BV36" i="4"/>
  <c r="CK36" i="4"/>
  <c r="X37" i="4"/>
  <c r="W37" i="4"/>
  <c r="BA37" i="4"/>
  <c r="AT37" i="4"/>
  <c r="AM37" i="4"/>
  <c r="AF37" i="4"/>
  <c r="AX37" i="4"/>
  <c r="AQ37" i="4"/>
  <c r="AJ37" i="4"/>
  <c r="AC37" i="4"/>
  <c r="AI37" i="4"/>
  <c r="AW37" i="4"/>
  <c r="BK37" i="4"/>
  <c r="CC37" i="4"/>
  <c r="BP38" i="4"/>
  <c r="AB38" i="4"/>
  <c r="AP38" i="4"/>
  <c r="BD38" i="4"/>
  <c r="BV38" i="4"/>
  <c r="CK38" i="4"/>
  <c r="X39" i="4"/>
  <c r="W39" i="4"/>
  <c r="BA39" i="4"/>
  <c r="AT39" i="4"/>
  <c r="AM39" i="4"/>
  <c r="AF39" i="4"/>
  <c r="AX39" i="4"/>
  <c r="AQ39" i="4"/>
  <c r="AJ39" i="4"/>
  <c r="AC39" i="4"/>
  <c r="AI39" i="4"/>
  <c r="AW39" i="4"/>
  <c r="BK39" i="4"/>
  <c r="CC39" i="4"/>
  <c r="BP40" i="4"/>
  <c r="AB40" i="4"/>
  <c r="AP40" i="4"/>
  <c r="BD40" i="4"/>
  <c r="BV40" i="4"/>
  <c r="CK40" i="4"/>
  <c r="X41" i="4"/>
  <c r="W41" i="4"/>
  <c r="BA41" i="4"/>
  <c r="AT41" i="4"/>
  <c r="AM41" i="4"/>
  <c r="AF41" i="4"/>
  <c r="AX41" i="4"/>
  <c r="AQ41" i="4"/>
  <c r="AJ41" i="4"/>
  <c r="AC41" i="4"/>
  <c r="AI41" i="4"/>
  <c r="AW41" i="4"/>
  <c r="BK41" i="4"/>
  <c r="CC41" i="4"/>
  <c r="BP42" i="4"/>
  <c r="AB42" i="4"/>
  <c r="AP42" i="4"/>
  <c r="BD42" i="4"/>
  <c r="Y43" i="4"/>
  <c r="AG43" i="4"/>
  <c r="AN43" i="4"/>
  <c r="AU43" i="4"/>
  <c r="BB43" i="4"/>
  <c r="BI43" i="4"/>
  <c r="BR43" i="4"/>
  <c r="BZ43" i="4"/>
  <c r="CJ43" i="4"/>
  <c r="CR43" i="4"/>
  <c r="Y44" i="4"/>
  <c r="AG44" i="4"/>
  <c r="AN44" i="4"/>
  <c r="AU44" i="4"/>
  <c r="BB44" i="4"/>
  <c r="BI44" i="4"/>
  <c r="BR44" i="4"/>
  <c r="BZ44" i="4"/>
  <c r="CJ44" i="4"/>
  <c r="CR44" i="4"/>
  <c r="Y45" i="4"/>
  <c r="AG45" i="4"/>
  <c r="AN45" i="4"/>
  <c r="AU45" i="4"/>
  <c r="BB45" i="4"/>
  <c r="BI45" i="4"/>
  <c r="BR45" i="4"/>
  <c r="BZ45" i="4"/>
  <c r="CJ45" i="4"/>
  <c r="CR45" i="4"/>
  <c r="Y46" i="4"/>
  <c r="AG46" i="4"/>
  <c r="AN46" i="4"/>
  <c r="AU46" i="4"/>
  <c r="BB46" i="4"/>
  <c r="BI46" i="4"/>
  <c r="BR46" i="4"/>
  <c r="BZ46" i="4"/>
  <c r="CJ46" i="4"/>
  <c r="CR46" i="4"/>
  <c r="Y47" i="4"/>
  <c r="AG47" i="4"/>
  <c r="AN47" i="4"/>
  <c r="AU47" i="4"/>
  <c r="BB47" i="4"/>
  <c r="BI47" i="4"/>
  <c r="BR47" i="4"/>
  <c r="BZ47" i="4"/>
  <c r="CJ47" i="4"/>
  <c r="CR47" i="4"/>
  <c r="Y48" i="4"/>
  <c r="AG48" i="4"/>
  <c r="AN48" i="4"/>
  <c r="AU48" i="4"/>
  <c r="BB48" i="4"/>
  <c r="BI48" i="4"/>
  <c r="BR48" i="4"/>
  <c r="BZ48" i="4"/>
  <c r="CJ48" i="4"/>
  <c r="CR48" i="4"/>
  <c r="Y49" i="4"/>
  <c r="AG49" i="4"/>
  <c r="AN49" i="4"/>
  <c r="AU49" i="4"/>
  <c r="BB49" i="4"/>
  <c r="BI49" i="4"/>
  <c r="BR49" i="4"/>
  <c r="BZ49" i="4"/>
  <c r="CJ49" i="4"/>
  <c r="CR49" i="4"/>
  <c r="Y50" i="4"/>
  <c r="AG50" i="4"/>
  <c r="AN50" i="4"/>
  <c r="AU50" i="4"/>
  <c r="BB50" i="4"/>
  <c r="BI50" i="4"/>
  <c r="BR50" i="4"/>
  <c r="BZ50" i="4"/>
  <c r="CJ50" i="4"/>
  <c r="CR50" i="4"/>
  <c r="Y51" i="4"/>
  <c r="AG51" i="4"/>
  <c r="AN51" i="4"/>
  <c r="AU51" i="4"/>
  <c r="BB51" i="4"/>
  <c r="BI51" i="4"/>
  <c r="BR51" i="4"/>
  <c r="BZ51" i="4"/>
  <c r="CJ51" i="4"/>
  <c r="CR51" i="4"/>
  <c r="Y52" i="4"/>
  <c r="AG52" i="4"/>
  <c r="AN52" i="4"/>
  <c r="AU52" i="4"/>
  <c r="BB52" i="4"/>
  <c r="BI52" i="4"/>
  <c r="BR52" i="4"/>
  <c r="BZ52" i="4"/>
  <c r="CJ52" i="4"/>
  <c r="CR52" i="4"/>
  <c r="CK53" i="4"/>
  <c r="CC53" i="4"/>
  <c r="Y53" i="4"/>
  <c r="AN53" i="4"/>
  <c r="AX53" i="4"/>
  <c r="BH53" i="4"/>
  <c r="CD53" i="4"/>
  <c r="CQ53" i="4"/>
  <c r="CK54" i="4"/>
  <c r="CC54" i="4"/>
  <c r="CR54" i="4"/>
  <c r="CJ54" i="4"/>
  <c r="BZ54" i="4"/>
  <c r="CD54" i="4"/>
  <c r="BV55" i="4"/>
  <c r="BK55" i="4"/>
  <c r="BD55" i="4"/>
  <c r="BR55" i="4"/>
  <c r="BI55" i="4"/>
  <c r="AM55" i="4"/>
  <c r="BA55" i="4"/>
  <c r="BP55" i="4"/>
  <c r="AW56" i="4"/>
  <c r="AP56" i="4"/>
  <c r="AI56" i="4"/>
  <c r="AB56" i="4"/>
  <c r="BB56" i="4"/>
  <c r="AU56" i="4"/>
  <c r="AN56" i="4"/>
  <c r="AG56" i="4"/>
  <c r="CK56" i="4"/>
  <c r="AC56" i="4"/>
  <c r="AQ56" i="4"/>
  <c r="BE56" i="4"/>
  <c r="BW56" i="4"/>
  <c r="CM56" i="4"/>
  <c r="BV59" i="4"/>
  <c r="BK59" i="4"/>
  <c r="BD59" i="4"/>
  <c r="BR59" i="4"/>
  <c r="BI59" i="4"/>
  <c r="AM59" i="4"/>
  <c r="BA59" i="4"/>
  <c r="BP59" i="4"/>
  <c r="AW60" i="4"/>
  <c r="AP60" i="4"/>
  <c r="AI60" i="4"/>
  <c r="AB60" i="4"/>
  <c r="BB60" i="4"/>
  <c r="AU60" i="4"/>
  <c r="AN60" i="4"/>
  <c r="AG60" i="4"/>
  <c r="CK60" i="4"/>
  <c r="AC60" i="4"/>
  <c r="AQ60" i="4"/>
  <c r="BE60" i="4"/>
  <c r="BW60" i="4"/>
  <c r="CM60" i="4"/>
  <c r="BV63" i="4"/>
  <c r="BK63" i="4"/>
  <c r="BD63" i="4"/>
  <c r="BR63" i="4"/>
  <c r="BI63" i="4"/>
  <c r="AM63" i="4"/>
  <c r="BA63" i="4"/>
  <c r="BP63" i="4"/>
  <c r="CQ64" i="4"/>
  <c r="CF64" i="4"/>
  <c r="BY64" i="4"/>
  <c r="BA64" i="4"/>
  <c r="AT64" i="4"/>
  <c r="AM64" i="4"/>
  <c r="AW64" i="4"/>
  <c r="AP64" i="4"/>
  <c r="AI64" i="4"/>
  <c r="AB64" i="4"/>
  <c r="BB64" i="4"/>
  <c r="AU64" i="4"/>
  <c r="AN64" i="4"/>
  <c r="AG64" i="4"/>
  <c r="CK64" i="4"/>
  <c r="AC64" i="4"/>
  <c r="AX64" i="4"/>
  <c r="CD64" i="4"/>
  <c r="AB43" i="4"/>
  <c r="AI43" i="4"/>
  <c r="AP43" i="4"/>
  <c r="AW43" i="4"/>
  <c r="BD43" i="4"/>
  <c r="BK43" i="4"/>
  <c r="BV43" i="4"/>
  <c r="CC43" i="4"/>
  <c r="CK43" i="4"/>
  <c r="AB44" i="4"/>
  <c r="AI44" i="4"/>
  <c r="AP44" i="4"/>
  <c r="AW44" i="4"/>
  <c r="BD44" i="4"/>
  <c r="BK44" i="4"/>
  <c r="BV44" i="4"/>
  <c r="CC44" i="4"/>
  <c r="CK44" i="4"/>
  <c r="AB45" i="4"/>
  <c r="AI45" i="4"/>
  <c r="AP45" i="4"/>
  <c r="AW45" i="4"/>
  <c r="BD45" i="4"/>
  <c r="BK45" i="4"/>
  <c r="BV45" i="4"/>
  <c r="CC45" i="4"/>
  <c r="CK45" i="4"/>
  <c r="AB46" i="4"/>
  <c r="AI46" i="4"/>
  <c r="AP46" i="4"/>
  <c r="AW46" i="4"/>
  <c r="BD46" i="4"/>
  <c r="BK46" i="4"/>
  <c r="BV46" i="4"/>
  <c r="CC46" i="4"/>
  <c r="CK46" i="4"/>
  <c r="AB47" i="4"/>
  <c r="AI47" i="4"/>
  <c r="AP47" i="4"/>
  <c r="AW47" i="4"/>
  <c r="BD47" i="4"/>
  <c r="BK47" i="4"/>
  <c r="BV47" i="4"/>
  <c r="CC47" i="4"/>
  <c r="CK47" i="4"/>
  <c r="AB48" i="4"/>
  <c r="AI48" i="4"/>
  <c r="AP48" i="4"/>
  <c r="AW48" i="4"/>
  <c r="BD48" i="4"/>
  <c r="BK48" i="4"/>
  <c r="BV48" i="4"/>
  <c r="CC48" i="4"/>
  <c r="CK48" i="4"/>
  <c r="AB49" i="4"/>
  <c r="AI49" i="4"/>
  <c r="AP49" i="4"/>
  <c r="AW49" i="4"/>
  <c r="BD49" i="4"/>
  <c r="BK49" i="4"/>
  <c r="BV49" i="4"/>
  <c r="CC49" i="4"/>
  <c r="CK49" i="4"/>
  <c r="AB50" i="4"/>
  <c r="AI50" i="4"/>
  <c r="AP50" i="4"/>
  <c r="AW50" i="4"/>
  <c r="BD50" i="4"/>
  <c r="BK50" i="4"/>
  <c r="BV50" i="4"/>
  <c r="CC50" i="4"/>
  <c r="CK50" i="4"/>
  <c r="AB51" i="4"/>
  <c r="AI51" i="4"/>
  <c r="AP51" i="4"/>
  <c r="AW51" i="4"/>
  <c r="BD51" i="4"/>
  <c r="BK51" i="4"/>
  <c r="BV51" i="4"/>
  <c r="CC51" i="4"/>
  <c r="CK51" i="4"/>
  <c r="AB52" i="4"/>
  <c r="AI52" i="4"/>
  <c r="AP52" i="4"/>
  <c r="AW52" i="4"/>
  <c r="BD52" i="4"/>
  <c r="BK52" i="4"/>
  <c r="BV52" i="4"/>
  <c r="CC52" i="4"/>
  <c r="CK52" i="4"/>
  <c r="AW53" i="4"/>
  <c r="AP53" i="4"/>
  <c r="AB53" i="4"/>
  <c r="AI53" i="4"/>
  <c r="AQ53" i="4"/>
  <c r="BA53" i="4"/>
  <c r="BI53" i="4"/>
  <c r="BW53" i="4"/>
  <c r="CF53" i="4"/>
  <c r="CR53" i="4"/>
  <c r="CF54" i="4"/>
  <c r="AW55" i="4"/>
  <c r="AP55" i="4"/>
  <c r="AI55" i="4"/>
  <c r="AB55" i="4"/>
  <c r="BB55" i="4"/>
  <c r="AU55" i="4"/>
  <c r="AN55" i="4"/>
  <c r="AG55" i="4"/>
  <c r="CK55" i="4"/>
  <c r="AC55" i="4"/>
  <c r="AQ55" i="4"/>
  <c r="BE55" i="4"/>
  <c r="BW55" i="4"/>
  <c r="CM55" i="4"/>
  <c r="AF56" i="4"/>
  <c r="AT56" i="4"/>
  <c r="BH56" i="4"/>
  <c r="BY56" i="4"/>
  <c r="CQ56" i="4"/>
  <c r="BV58" i="4"/>
  <c r="BK58" i="4"/>
  <c r="BD58" i="4"/>
  <c r="BR58" i="4"/>
  <c r="BI58" i="4"/>
  <c r="BP58" i="4"/>
  <c r="AW59" i="4"/>
  <c r="AP59" i="4"/>
  <c r="AI59" i="4"/>
  <c r="AB59" i="4"/>
  <c r="BB59" i="4"/>
  <c r="AU59" i="4"/>
  <c r="AN59" i="4"/>
  <c r="AG59" i="4"/>
  <c r="CK59" i="4"/>
  <c r="AC59" i="4"/>
  <c r="AQ59" i="4"/>
  <c r="BE59" i="4"/>
  <c r="BW59" i="4"/>
  <c r="CM59" i="4"/>
  <c r="AF60" i="4"/>
  <c r="AT60" i="4"/>
  <c r="BH60" i="4"/>
  <c r="BY60" i="4"/>
  <c r="CQ60" i="4"/>
  <c r="BV62" i="4"/>
  <c r="BK62" i="4"/>
  <c r="BD62" i="4"/>
  <c r="BR62" i="4"/>
  <c r="BI62" i="4"/>
  <c r="BP62" i="4"/>
  <c r="AW63" i="4"/>
  <c r="AP63" i="4"/>
  <c r="AI63" i="4"/>
  <c r="AB63" i="4"/>
  <c r="BB63" i="4"/>
  <c r="AU63" i="4"/>
  <c r="AN63" i="4"/>
  <c r="AG63" i="4"/>
  <c r="CK63" i="4"/>
  <c r="AC63" i="4"/>
  <c r="AQ63" i="4"/>
  <c r="BE63" i="4"/>
  <c r="BW63" i="4"/>
  <c r="CM63" i="4"/>
  <c r="AF64" i="4"/>
  <c r="BE64" i="4"/>
  <c r="CM64" i="4"/>
  <c r="BE34" i="4"/>
  <c r="BO34" i="4"/>
  <c r="BW34" i="4"/>
  <c r="BE35" i="4"/>
  <c r="BO35" i="4"/>
  <c r="BW35" i="4"/>
  <c r="BE36" i="4"/>
  <c r="BO36" i="4"/>
  <c r="BW36" i="4"/>
  <c r="BE37" i="4"/>
  <c r="BO37" i="4"/>
  <c r="BW37" i="4"/>
  <c r="BE38" i="4"/>
  <c r="BO38" i="4"/>
  <c r="BW38" i="4"/>
  <c r="BE39" i="4"/>
  <c r="BO39" i="4"/>
  <c r="BW39" i="4"/>
  <c r="BE40" i="4"/>
  <c r="BO40" i="4"/>
  <c r="BW40" i="4"/>
  <c r="BE41" i="4"/>
  <c r="BO41" i="4"/>
  <c r="BW41" i="4"/>
  <c r="BE42" i="4"/>
  <c r="BO42" i="4"/>
  <c r="BW42" i="4"/>
  <c r="W43" i="4"/>
  <c r="AC43" i="4"/>
  <c r="AJ43" i="4"/>
  <c r="AQ43" i="4"/>
  <c r="AX43" i="4"/>
  <c r="BE43" i="4"/>
  <c r="BO43" i="4"/>
  <c r="BW43" i="4"/>
  <c r="CD43" i="4"/>
  <c r="CM43" i="4"/>
  <c r="W44" i="4"/>
  <c r="AC44" i="4"/>
  <c r="AJ44" i="4"/>
  <c r="AQ44" i="4"/>
  <c r="AX44" i="4"/>
  <c r="BE44" i="4"/>
  <c r="BO44" i="4"/>
  <c r="BW44" i="4"/>
  <c r="CD44" i="4"/>
  <c r="CM44" i="4"/>
  <c r="W45" i="4"/>
  <c r="AC45" i="4"/>
  <c r="AJ45" i="4"/>
  <c r="AQ45" i="4"/>
  <c r="AX45" i="4"/>
  <c r="BE45" i="4"/>
  <c r="BO45" i="4"/>
  <c r="BW45" i="4"/>
  <c r="CD45" i="4"/>
  <c r="CM45" i="4"/>
  <c r="W46" i="4"/>
  <c r="AC46" i="4"/>
  <c r="AJ46" i="4"/>
  <c r="AQ46" i="4"/>
  <c r="AX46" i="4"/>
  <c r="BE46" i="4"/>
  <c r="BO46" i="4"/>
  <c r="BW46" i="4"/>
  <c r="CD46" i="4"/>
  <c r="CM46" i="4"/>
  <c r="W47" i="4"/>
  <c r="AC47" i="4"/>
  <c r="AJ47" i="4"/>
  <c r="AQ47" i="4"/>
  <c r="AX47" i="4"/>
  <c r="BE47" i="4"/>
  <c r="BO47" i="4"/>
  <c r="BW47" i="4"/>
  <c r="CD47" i="4"/>
  <c r="CM47" i="4"/>
  <c r="W48" i="4"/>
  <c r="AC48" i="4"/>
  <c r="AJ48" i="4"/>
  <c r="AQ48" i="4"/>
  <c r="AX48" i="4"/>
  <c r="BE48" i="4"/>
  <c r="BO48" i="4"/>
  <c r="BW48" i="4"/>
  <c r="CD48" i="4"/>
  <c r="CM48" i="4"/>
  <c r="W49" i="4"/>
  <c r="AC49" i="4"/>
  <c r="AJ49" i="4"/>
  <c r="AQ49" i="4"/>
  <c r="AX49" i="4"/>
  <c r="BE49" i="4"/>
  <c r="BO49" i="4"/>
  <c r="BW49" i="4"/>
  <c r="CD49" i="4"/>
  <c r="CM49" i="4"/>
  <c r="W50" i="4"/>
  <c r="AC50" i="4"/>
  <c r="AJ50" i="4"/>
  <c r="AQ50" i="4"/>
  <c r="AX50" i="4"/>
  <c r="BE50" i="4"/>
  <c r="BO50" i="4"/>
  <c r="BW50" i="4"/>
  <c r="CD50" i="4"/>
  <c r="CM50" i="4"/>
  <c r="W51" i="4"/>
  <c r="AC51" i="4"/>
  <c r="AJ51" i="4"/>
  <c r="AQ51" i="4"/>
  <c r="AX51" i="4"/>
  <c r="BE51" i="4"/>
  <c r="BO51" i="4"/>
  <c r="BW51" i="4"/>
  <c r="CD51" i="4"/>
  <c r="CM51" i="4"/>
  <c r="W52" i="4"/>
  <c r="AC52" i="4"/>
  <c r="AJ52" i="4"/>
  <c r="AQ52" i="4"/>
  <c r="AX52" i="4"/>
  <c r="BE52" i="4"/>
  <c r="BO52" i="4"/>
  <c r="BW52" i="4"/>
  <c r="CD52" i="4"/>
  <c r="CM52" i="4"/>
  <c r="W53" i="4"/>
  <c r="AC53" i="4"/>
  <c r="AJ53" i="4"/>
  <c r="AT53" i="4"/>
  <c r="BB53" i="4"/>
  <c r="BY53" i="4"/>
  <c r="CJ53" i="4"/>
  <c r="AG54" i="4"/>
  <c r="BE54" i="4"/>
  <c r="CM54" i="4"/>
  <c r="AF55" i="4"/>
  <c r="AT55" i="4"/>
  <c r="BH55" i="4"/>
  <c r="BY55" i="4"/>
  <c r="CQ55" i="4"/>
  <c r="AJ56" i="4"/>
  <c r="AX56" i="4"/>
  <c r="CD56" i="4"/>
  <c r="BV57" i="4"/>
  <c r="BK57" i="4"/>
  <c r="BD57" i="4"/>
  <c r="BR57" i="4"/>
  <c r="BI57" i="4"/>
  <c r="AM57" i="4"/>
  <c r="BA57" i="4"/>
  <c r="BP57" i="4"/>
  <c r="AW58" i="4"/>
  <c r="AP58" i="4"/>
  <c r="AI58" i="4"/>
  <c r="AB58" i="4"/>
  <c r="BB58" i="4"/>
  <c r="AU58" i="4"/>
  <c r="AN58" i="4"/>
  <c r="AG58" i="4"/>
  <c r="CK58" i="4"/>
  <c r="AC58" i="4"/>
  <c r="AQ58" i="4"/>
  <c r="BE58" i="4"/>
  <c r="BW58" i="4"/>
  <c r="CM58" i="4"/>
  <c r="AF59" i="4"/>
  <c r="AT59" i="4"/>
  <c r="BH59" i="4"/>
  <c r="BY59" i="4"/>
  <c r="CQ59" i="4"/>
  <c r="AJ60" i="4"/>
  <c r="AX60" i="4"/>
  <c r="BO60" i="4"/>
  <c r="CD60" i="4"/>
  <c r="BV61" i="4"/>
  <c r="BK61" i="4"/>
  <c r="BD61" i="4"/>
  <c r="BR61" i="4"/>
  <c r="BI61" i="4"/>
  <c r="BP61" i="4"/>
  <c r="AW62" i="4"/>
  <c r="AP62" i="4"/>
  <c r="AI62" i="4"/>
  <c r="AB62" i="4"/>
  <c r="BB62" i="4"/>
  <c r="AU62" i="4"/>
  <c r="AN62" i="4"/>
  <c r="AG62" i="4"/>
  <c r="CK62" i="4"/>
  <c r="AC62" i="4"/>
  <c r="AQ62" i="4"/>
  <c r="BE62" i="4"/>
  <c r="BW62" i="4"/>
  <c r="CM62" i="4"/>
  <c r="AF63" i="4"/>
  <c r="AT63" i="4"/>
  <c r="BH63" i="4"/>
  <c r="BY63" i="4"/>
  <c r="CQ63" i="4"/>
  <c r="AJ64" i="4"/>
  <c r="BO64" i="4"/>
  <c r="BP65" i="4"/>
  <c r="BP66" i="4"/>
  <c r="AX67" i="4"/>
  <c r="AW67" i="4"/>
  <c r="CQ67" i="4"/>
  <c r="BY67" i="4"/>
  <c r="AT67" i="4"/>
  <c r="AM67" i="4"/>
  <c r="AF67" i="4"/>
  <c r="CJ67" i="4"/>
  <c r="BR67" i="4"/>
  <c r="BB67" i="4"/>
  <c r="AQ67" i="4"/>
  <c r="AJ67" i="4"/>
  <c r="AC67" i="4"/>
  <c r="BA67" i="4"/>
  <c r="AP67" i="4"/>
  <c r="AI67" i="4"/>
  <c r="AB67" i="4"/>
  <c r="AU67" i="4"/>
  <c r="AN67" i="4"/>
  <c r="AG67" i="4"/>
  <c r="BH34" i="4"/>
  <c r="BH35" i="4"/>
  <c r="BH36" i="4"/>
  <c r="BH37" i="4"/>
  <c r="BH38" i="4"/>
  <c r="BH39" i="4"/>
  <c r="BH40" i="4"/>
  <c r="BH41" i="4"/>
  <c r="BH42" i="4"/>
  <c r="AF43" i="4"/>
  <c r="AM43" i="4"/>
  <c r="AT43" i="4"/>
  <c r="BH43" i="4"/>
  <c r="BY43" i="4"/>
  <c r="CF43" i="4"/>
  <c r="AF44" i="4"/>
  <c r="AM44" i="4"/>
  <c r="AT44" i="4"/>
  <c r="BH44" i="4"/>
  <c r="BY44" i="4"/>
  <c r="CF44" i="4"/>
  <c r="AF45" i="4"/>
  <c r="AM45" i="4"/>
  <c r="AT45" i="4"/>
  <c r="BH45" i="4"/>
  <c r="BY45" i="4"/>
  <c r="CF45" i="4"/>
  <c r="AF46" i="4"/>
  <c r="AM46" i="4"/>
  <c r="AT46" i="4"/>
  <c r="BH46" i="4"/>
  <c r="BY46" i="4"/>
  <c r="CF46" i="4"/>
  <c r="AF47" i="4"/>
  <c r="AM47" i="4"/>
  <c r="AT47" i="4"/>
  <c r="BH47" i="4"/>
  <c r="BY47" i="4"/>
  <c r="CF47" i="4"/>
  <c r="AF48" i="4"/>
  <c r="AM48" i="4"/>
  <c r="AT48" i="4"/>
  <c r="BH48" i="4"/>
  <c r="BY48" i="4"/>
  <c r="CF48" i="4"/>
  <c r="AF49" i="4"/>
  <c r="AM49" i="4"/>
  <c r="AT49" i="4"/>
  <c r="BH49" i="4"/>
  <c r="BY49" i="4"/>
  <c r="CF49" i="4"/>
  <c r="AF50" i="4"/>
  <c r="AM50" i="4"/>
  <c r="AT50" i="4"/>
  <c r="BH50" i="4"/>
  <c r="BY50" i="4"/>
  <c r="CF50" i="4"/>
  <c r="AF51" i="4"/>
  <c r="AM51" i="4"/>
  <c r="AT51" i="4"/>
  <c r="BH51" i="4"/>
  <c r="BY51" i="4"/>
  <c r="CF51" i="4"/>
  <c r="AF52" i="4"/>
  <c r="AM52" i="4"/>
  <c r="AT52" i="4"/>
  <c r="BH52" i="4"/>
  <c r="BY52" i="4"/>
  <c r="CF52" i="4"/>
  <c r="BV53" i="4"/>
  <c r="BK53" i="4"/>
  <c r="BD53" i="4"/>
  <c r="AF53" i="4"/>
  <c r="AM53" i="4"/>
  <c r="AU53" i="4"/>
  <c r="BE53" i="4"/>
  <c r="BP53" i="4"/>
  <c r="BZ53" i="4"/>
  <c r="CM53" i="4"/>
  <c r="AW54" i="4"/>
  <c r="AP54" i="4"/>
  <c r="AI54" i="4"/>
  <c r="AB54" i="4"/>
  <c r="BB54" i="4"/>
  <c r="AU54" i="4"/>
  <c r="BV54" i="4"/>
  <c r="BK54" i="4"/>
  <c r="BD54" i="4"/>
  <c r="BR54" i="4"/>
  <c r="BI54" i="4"/>
  <c r="AJ54" i="4"/>
  <c r="AT54" i="4"/>
  <c r="BH54" i="4"/>
  <c r="BY54" i="4"/>
  <c r="CQ54" i="4"/>
  <c r="AJ55" i="4"/>
  <c r="AX55" i="4"/>
  <c r="BO55" i="4"/>
  <c r="CD55" i="4"/>
  <c r="BV56" i="4"/>
  <c r="BK56" i="4"/>
  <c r="BD56" i="4"/>
  <c r="BR56" i="4"/>
  <c r="BI56" i="4"/>
  <c r="AM56" i="4"/>
  <c r="BA56" i="4"/>
  <c r="BP56" i="4"/>
  <c r="CF56" i="4"/>
  <c r="AW57" i="4"/>
  <c r="AP57" i="4"/>
  <c r="AI57" i="4"/>
  <c r="AB57" i="4"/>
  <c r="BB57" i="4"/>
  <c r="AU57" i="4"/>
  <c r="AN57" i="4"/>
  <c r="AG57" i="4"/>
  <c r="CK57" i="4"/>
  <c r="AC57" i="4"/>
  <c r="AQ57" i="4"/>
  <c r="BE57" i="4"/>
  <c r="BW57" i="4"/>
  <c r="CM57" i="4"/>
  <c r="AF58" i="4"/>
  <c r="AT58" i="4"/>
  <c r="BH58" i="4"/>
  <c r="BY58" i="4"/>
  <c r="CQ58" i="4"/>
  <c r="AJ59" i="4"/>
  <c r="AX59" i="4"/>
  <c r="BO59" i="4"/>
  <c r="CD59" i="4"/>
  <c r="BV60" i="4"/>
  <c r="BK60" i="4"/>
  <c r="BD60" i="4"/>
  <c r="BR60" i="4"/>
  <c r="BI60" i="4"/>
  <c r="AM60" i="4"/>
  <c r="BA60" i="4"/>
  <c r="BP60" i="4"/>
  <c r="CF60" i="4"/>
  <c r="AW61" i="4"/>
  <c r="AP61" i="4"/>
  <c r="AI61" i="4"/>
  <c r="AB61" i="4"/>
  <c r="BB61" i="4"/>
  <c r="AU61" i="4"/>
  <c r="AN61" i="4"/>
  <c r="AG61" i="4"/>
  <c r="CK61" i="4"/>
  <c r="AC61" i="4"/>
  <c r="AQ61" i="4"/>
  <c r="BE61" i="4"/>
  <c r="BW61" i="4"/>
  <c r="CM61" i="4"/>
  <c r="AF62" i="4"/>
  <c r="AT62" i="4"/>
  <c r="BH62" i="4"/>
  <c r="BY62" i="4"/>
  <c r="CQ62" i="4"/>
  <c r="AJ63" i="4"/>
  <c r="AX63" i="4"/>
  <c r="BO63" i="4"/>
  <c r="CD63" i="4"/>
  <c r="BP64" i="4"/>
  <c r="BH64" i="4"/>
  <c r="BV64" i="4"/>
  <c r="BK64" i="4"/>
  <c r="BD64" i="4"/>
  <c r="BR64" i="4"/>
  <c r="BI64" i="4"/>
  <c r="AQ64" i="4"/>
  <c r="BW64" i="4"/>
  <c r="CQ65" i="4"/>
  <c r="CF65" i="4"/>
  <c r="BY65" i="4"/>
  <c r="BA65" i="4"/>
  <c r="AT65" i="4"/>
  <c r="AM65" i="4"/>
  <c r="AF65" i="4"/>
  <c r="CM65" i="4"/>
  <c r="CD65" i="4"/>
  <c r="BW65" i="4"/>
  <c r="BO65" i="4"/>
  <c r="BE65" i="4"/>
  <c r="AX65" i="4"/>
  <c r="AQ65" i="4"/>
  <c r="AJ65" i="4"/>
  <c r="AC65" i="4"/>
  <c r="AW65" i="4"/>
  <c r="AP65" i="4"/>
  <c r="AI65" i="4"/>
  <c r="AB65" i="4"/>
  <c r="BB65" i="4"/>
  <c r="AU65" i="4"/>
  <c r="AN65" i="4"/>
  <c r="AG65" i="4"/>
  <c r="CK65" i="4"/>
  <c r="CF66" i="4"/>
  <c r="BY66" i="4"/>
  <c r="BA66" i="4"/>
  <c r="AT66" i="4"/>
  <c r="AM66" i="4"/>
  <c r="AF66" i="4"/>
  <c r="CM66" i="4"/>
  <c r="CD66" i="4"/>
  <c r="BW66" i="4"/>
  <c r="BO66" i="4"/>
  <c r="BE66" i="4"/>
  <c r="AX66" i="4"/>
  <c r="AQ66" i="4"/>
  <c r="AJ66" i="4"/>
  <c r="AC66" i="4"/>
  <c r="AW66" i="4"/>
  <c r="AP66" i="4"/>
  <c r="AI66" i="4"/>
  <c r="AB66" i="4"/>
  <c r="BB66" i="4"/>
  <c r="AU66" i="4"/>
  <c r="AN66" i="4"/>
  <c r="AG66" i="4"/>
  <c r="CQ66" i="4"/>
  <c r="BZ55" i="4"/>
  <c r="CJ55" i="4"/>
  <c r="CR55" i="4"/>
  <c r="BZ56" i="4"/>
  <c r="CJ56" i="4"/>
  <c r="CR56" i="4"/>
  <c r="BZ57" i="4"/>
  <c r="CJ57" i="4"/>
  <c r="CR57" i="4"/>
  <c r="BZ58" i="4"/>
  <c r="CJ58" i="4"/>
  <c r="CR58" i="4"/>
  <c r="BZ59" i="4"/>
  <c r="CJ59" i="4"/>
  <c r="CR59" i="4"/>
  <c r="BZ60" i="4"/>
  <c r="CJ60" i="4"/>
  <c r="CR60" i="4"/>
  <c r="BZ61" i="4"/>
  <c r="CJ61" i="4"/>
  <c r="CR61" i="4"/>
  <c r="BZ62" i="4"/>
  <c r="CJ62" i="4"/>
  <c r="CR62" i="4"/>
  <c r="BZ63" i="4"/>
  <c r="CJ63" i="4"/>
  <c r="CR63" i="4"/>
  <c r="BZ64" i="4"/>
  <c r="CJ64" i="4"/>
  <c r="CR64" i="4"/>
  <c r="BI65" i="4"/>
  <c r="BR65" i="4"/>
  <c r="BZ65" i="4"/>
  <c r="CJ65" i="4"/>
  <c r="CR65" i="4"/>
  <c r="BI66" i="4"/>
  <c r="BR66" i="4"/>
  <c r="BZ66" i="4"/>
  <c r="CJ66" i="4"/>
  <c r="CR66" i="4"/>
  <c r="CM67" i="4"/>
  <c r="CD67" i="4"/>
  <c r="CK67" i="4"/>
  <c r="CC67" i="4"/>
  <c r="BI67" i="4"/>
  <c r="BZ67" i="4"/>
  <c r="CR67" i="4"/>
  <c r="CJ68" i="4"/>
  <c r="CQ69" i="4"/>
  <c r="CF69" i="4"/>
  <c r="BY69" i="4"/>
  <c r="CM69" i="4"/>
  <c r="CD69" i="4"/>
  <c r="CK69" i="4"/>
  <c r="CC69" i="4"/>
  <c r="AN69" i="4"/>
  <c r="BR69" i="4"/>
  <c r="CQ70" i="4"/>
  <c r="CF70" i="4"/>
  <c r="BY70" i="4"/>
  <c r="CM70" i="4"/>
  <c r="CD70" i="4"/>
  <c r="CK70" i="4"/>
  <c r="CC70" i="4"/>
  <c r="CR70" i="4"/>
  <c r="CJ70" i="4"/>
  <c r="BZ70" i="4"/>
  <c r="BA72" i="4"/>
  <c r="AT72" i="4"/>
  <c r="AM72" i="4"/>
  <c r="AF72" i="4"/>
  <c r="AX72" i="4"/>
  <c r="AQ72" i="4"/>
  <c r="AJ72" i="4"/>
  <c r="AC72" i="4"/>
  <c r="AW72" i="4"/>
  <c r="AP72" i="4"/>
  <c r="AI72" i="4"/>
  <c r="AB72" i="4"/>
  <c r="BR72" i="4"/>
  <c r="BI72" i="4"/>
  <c r="BB72" i="4"/>
  <c r="AU72" i="4"/>
  <c r="AN72" i="4"/>
  <c r="AG72" i="4"/>
  <c r="CQ72" i="4"/>
  <c r="BA74" i="4"/>
  <c r="AT74" i="4"/>
  <c r="AM74" i="4"/>
  <c r="AF74" i="4"/>
  <c r="AX74" i="4"/>
  <c r="AQ74" i="4"/>
  <c r="AJ74" i="4"/>
  <c r="AC74" i="4"/>
  <c r="AW74" i="4"/>
  <c r="AP74" i="4"/>
  <c r="AI74" i="4"/>
  <c r="AB74" i="4"/>
  <c r="BR74" i="4"/>
  <c r="BI74" i="4"/>
  <c r="BB74" i="4"/>
  <c r="AU74" i="4"/>
  <c r="AN74" i="4"/>
  <c r="AG74" i="4"/>
  <c r="CQ74" i="4"/>
  <c r="BA76" i="4"/>
  <c r="AT76" i="4"/>
  <c r="AM76" i="4"/>
  <c r="AF76" i="4"/>
  <c r="AX76" i="4"/>
  <c r="AQ76" i="4"/>
  <c r="AJ76" i="4"/>
  <c r="AC76" i="4"/>
  <c r="AW76" i="4"/>
  <c r="AP76" i="4"/>
  <c r="AI76" i="4"/>
  <c r="AB76" i="4"/>
  <c r="BR76" i="4"/>
  <c r="BI76" i="4"/>
  <c r="BB76" i="4"/>
  <c r="AU76" i="4"/>
  <c r="AN76" i="4"/>
  <c r="AG76" i="4"/>
  <c r="CQ76" i="4"/>
  <c r="CC55" i="4"/>
  <c r="CC56" i="4"/>
  <c r="CC57" i="4"/>
  <c r="CC58" i="4"/>
  <c r="CC59" i="4"/>
  <c r="CC60" i="4"/>
  <c r="CC61" i="4"/>
  <c r="CC62" i="4"/>
  <c r="CC63" i="4"/>
  <c r="CC64" i="4"/>
  <c r="BD65" i="4"/>
  <c r="BK65" i="4"/>
  <c r="BV65" i="4"/>
  <c r="CC65" i="4"/>
  <c r="BD66" i="4"/>
  <c r="BK66" i="4"/>
  <c r="BV66" i="4"/>
  <c r="CC66" i="4"/>
  <c r="CK66" i="4"/>
  <c r="CF67" i="4"/>
  <c r="AX68" i="4"/>
  <c r="AQ68" i="4"/>
  <c r="AJ68" i="4"/>
  <c r="AC68" i="4"/>
  <c r="AW68" i="4"/>
  <c r="AP68" i="4"/>
  <c r="AI68" i="4"/>
  <c r="AB68" i="4"/>
  <c r="BW68" i="4"/>
  <c r="BO68" i="4"/>
  <c r="BE68" i="4"/>
  <c r="BV68" i="4"/>
  <c r="BK68" i="4"/>
  <c r="BD68" i="4"/>
  <c r="AF68" i="4"/>
  <c r="AT68" i="4"/>
  <c r="BH68" i="4"/>
  <c r="BY68" i="4"/>
  <c r="BZ69" i="4"/>
  <c r="BP71" i="4"/>
  <c r="BP73" i="4"/>
  <c r="BP75" i="4"/>
  <c r="BP77" i="4"/>
  <c r="CM68" i="4"/>
  <c r="CD68" i="4"/>
  <c r="CK68" i="4"/>
  <c r="CC68" i="4"/>
  <c r="BZ68" i="4"/>
  <c r="CR68" i="4"/>
  <c r="BA71" i="4"/>
  <c r="AT71" i="4"/>
  <c r="AM71" i="4"/>
  <c r="AF71" i="4"/>
  <c r="AX71" i="4"/>
  <c r="AQ71" i="4"/>
  <c r="AJ71" i="4"/>
  <c r="AC71" i="4"/>
  <c r="AW71" i="4"/>
  <c r="AP71" i="4"/>
  <c r="AI71" i="4"/>
  <c r="AB71" i="4"/>
  <c r="BR71" i="4"/>
  <c r="BI71" i="4"/>
  <c r="BB71" i="4"/>
  <c r="AU71" i="4"/>
  <c r="AN71" i="4"/>
  <c r="AG71" i="4"/>
  <c r="CQ71" i="4"/>
  <c r="BA73" i="4"/>
  <c r="AT73" i="4"/>
  <c r="AM73" i="4"/>
  <c r="AF73" i="4"/>
  <c r="AX73" i="4"/>
  <c r="AQ73" i="4"/>
  <c r="AJ73" i="4"/>
  <c r="AC73" i="4"/>
  <c r="AW73" i="4"/>
  <c r="AP73" i="4"/>
  <c r="AI73" i="4"/>
  <c r="AB73" i="4"/>
  <c r="BR73" i="4"/>
  <c r="BI73" i="4"/>
  <c r="BB73" i="4"/>
  <c r="AU73" i="4"/>
  <c r="AN73" i="4"/>
  <c r="AG73" i="4"/>
  <c r="CQ73" i="4"/>
  <c r="BA75" i="4"/>
  <c r="AT75" i="4"/>
  <c r="AM75" i="4"/>
  <c r="AF75" i="4"/>
  <c r="AX75" i="4"/>
  <c r="AQ75" i="4"/>
  <c r="AJ75" i="4"/>
  <c r="AC75" i="4"/>
  <c r="AW75" i="4"/>
  <c r="AP75" i="4"/>
  <c r="AI75" i="4"/>
  <c r="AB75" i="4"/>
  <c r="BR75" i="4"/>
  <c r="BI75" i="4"/>
  <c r="BB75" i="4"/>
  <c r="AU75" i="4"/>
  <c r="AN75" i="4"/>
  <c r="AG75" i="4"/>
  <c r="CQ75" i="4"/>
  <c r="BA77" i="4"/>
  <c r="AT77" i="4"/>
  <c r="AM77" i="4"/>
  <c r="AF77" i="4"/>
  <c r="AX77" i="4"/>
  <c r="AQ77" i="4"/>
  <c r="AJ77" i="4"/>
  <c r="AC77" i="4"/>
  <c r="AW77" i="4"/>
  <c r="AP77" i="4"/>
  <c r="AI77" i="4"/>
  <c r="AB77" i="4"/>
  <c r="BR77" i="4"/>
  <c r="BI77" i="4"/>
  <c r="BB77" i="4"/>
  <c r="AU77" i="4"/>
  <c r="AN77" i="4"/>
  <c r="AG77" i="4"/>
  <c r="CQ77" i="4"/>
  <c r="BH65" i="4"/>
  <c r="BH66" i="4"/>
  <c r="BW67" i="4"/>
  <c r="BO67" i="4"/>
  <c r="BE67" i="4"/>
  <c r="BV67" i="4"/>
  <c r="BK67" i="4"/>
  <c r="BD67" i="4"/>
  <c r="BH67" i="4"/>
  <c r="CF68" i="4"/>
  <c r="BA69" i="4"/>
  <c r="AT69" i="4"/>
  <c r="AM69" i="4"/>
  <c r="AF69" i="4"/>
  <c r="AX69" i="4"/>
  <c r="AQ69" i="4"/>
  <c r="AJ69" i="4"/>
  <c r="AC69" i="4"/>
  <c r="AW69" i="4"/>
  <c r="AP69" i="4"/>
  <c r="AI69" i="4"/>
  <c r="AB69" i="4"/>
  <c r="BP69" i="4"/>
  <c r="AG69" i="4"/>
  <c r="BI69" i="4"/>
  <c r="CR69" i="4"/>
  <c r="BA70" i="4"/>
  <c r="AT70" i="4"/>
  <c r="AM70" i="4"/>
  <c r="AF70" i="4"/>
  <c r="AX70" i="4"/>
  <c r="AQ70" i="4"/>
  <c r="AJ70" i="4"/>
  <c r="AC70" i="4"/>
  <c r="AW70" i="4"/>
  <c r="AP70" i="4"/>
  <c r="AI70" i="4"/>
  <c r="AB70" i="4"/>
  <c r="BR70" i="4"/>
  <c r="BI70" i="4"/>
  <c r="BB70" i="4"/>
  <c r="AU70" i="4"/>
  <c r="AN70" i="4"/>
  <c r="AG70" i="4"/>
  <c r="BP70" i="4"/>
  <c r="BZ71" i="4"/>
  <c r="CJ71" i="4"/>
  <c r="CR71" i="4"/>
  <c r="BZ72" i="4"/>
  <c r="CJ72" i="4"/>
  <c r="CR72" i="4"/>
  <c r="BZ73" i="4"/>
  <c r="CJ73" i="4"/>
  <c r="CR73" i="4"/>
  <c r="BZ74" i="4"/>
  <c r="CJ74" i="4"/>
  <c r="CR74" i="4"/>
  <c r="BZ75" i="4"/>
  <c r="CJ75" i="4"/>
  <c r="CR75" i="4"/>
  <c r="BZ76" i="4"/>
  <c r="CJ76" i="4"/>
  <c r="CR76" i="4"/>
  <c r="BZ77" i="4"/>
  <c r="CJ77" i="4"/>
  <c r="CR77" i="4"/>
  <c r="CK79" i="4"/>
  <c r="CC79" i="4"/>
  <c r="CQ79" i="4"/>
  <c r="CD79" i="4"/>
  <c r="CM79" i="4"/>
  <c r="BZ79" i="4"/>
  <c r="BY79" i="4"/>
  <c r="AW83" i="4"/>
  <c r="AP83" i="4"/>
  <c r="AI83" i="4"/>
  <c r="AB83" i="4"/>
  <c r="CR83" i="4"/>
  <c r="CF83" i="4"/>
  <c r="BA83" i="4"/>
  <c r="AQ83" i="4"/>
  <c r="AG83" i="4"/>
  <c r="AX83" i="4"/>
  <c r="AN83" i="4"/>
  <c r="AF83" i="4"/>
  <c r="AU83" i="4"/>
  <c r="AM83" i="4"/>
  <c r="AC83" i="4"/>
  <c r="AJ83" i="4"/>
  <c r="BY83" i="4"/>
  <c r="BW86" i="4"/>
  <c r="BO86" i="4"/>
  <c r="BE86" i="4"/>
  <c r="BV86" i="4"/>
  <c r="BI86" i="4"/>
  <c r="BK86" i="4"/>
  <c r="BH86" i="4"/>
  <c r="BR86" i="4"/>
  <c r="BD86" i="4"/>
  <c r="W90" i="4"/>
  <c r="Y90" i="4"/>
  <c r="X90" i="4"/>
  <c r="BD69" i="4"/>
  <c r="BK69" i="4"/>
  <c r="BV69" i="4"/>
  <c r="BD70" i="4"/>
  <c r="BK70" i="4"/>
  <c r="BV70" i="4"/>
  <c r="BD71" i="4"/>
  <c r="BK71" i="4"/>
  <c r="BV71" i="4"/>
  <c r="CC71" i="4"/>
  <c r="CK71" i="4"/>
  <c r="BD72" i="4"/>
  <c r="BK72" i="4"/>
  <c r="BV72" i="4"/>
  <c r="CC72" i="4"/>
  <c r="CK72" i="4"/>
  <c r="BD73" i="4"/>
  <c r="BK73" i="4"/>
  <c r="BV73" i="4"/>
  <c r="CC73" i="4"/>
  <c r="CK73" i="4"/>
  <c r="BD74" i="4"/>
  <c r="BK74" i="4"/>
  <c r="BV74" i="4"/>
  <c r="CC74" i="4"/>
  <c r="CK74" i="4"/>
  <c r="BD75" i="4"/>
  <c r="BK75" i="4"/>
  <c r="BV75" i="4"/>
  <c r="CC75" i="4"/>
  <c r="CK75" i="4"/>
  <c r="BD76" i="4"/>
  <c r="BK76" i="4"/>
  <c r="BV76" i="4"/>
  <c r="CC76" i="4"/>
  <c r="CK76" i="4"/>
  <c r="BD77" i="4"/>
  <c r="BK77" i="4"/>
  <c r="BV77" i="4"/>
  <c r="CC77" i="4"/>
  <c r="CK77" i="4"/>
  <c r="AG78" i="4"/>
  <c r="AQ78" i="4"/>
  <c r="BI78" i="4"/>
  <c r="CF78" i="4"/>
  <c r="CR78" i="4"/>
  <c r="AF79" i="4"/>
  <c r="AN79" i="4"/>
  <c r="AX79" i="4"/>
  <c r="BI79" i="4"/>
  <c r="CF79" i="4"/>
  <c r="CK82" i="4"/>
  <c r="CC82" i="4"/>
  <c r="CJ82" i="4"/>
  <c r="BY82" i="4"/>
  <c r="CR82" i="4"/>
  <c r="CF82" i="4"/>
  <c r="CQ82" i="4"/>
  <c r="CD82" i="4"/>
  <c r="AT83" i="4"/>
  <c r="CJ83" i="4"/>
  <c r="AX86" i="4"/>
  <c r="AQ86" i="4"/>
  <c r="AJ86" i="4"/>
  <c r="AC86" i="4"/>
  <c r="BA86" i="4"/>
  <c r="AP86" i="4"/>
  <c r="AG86" i="4"/>
  <c r="CQ86" i="4"/>
  <c r="BZ86" i="4"/>
  <c r="AW86" i="4"/>
  <c r="AM86" i="4"/>
  <c r="CK86" i="4"/>
  <c r="BY86" i="4"/>
  <c r="AU86" i="4"/>
  <c r="AI86" i="4"/>
  <c r="AT86" i="4"/>
  <c r="AF86" i="4"/>
  <c r="BB86" i="4"/>
  <c r="CQ91" i="4"/>
  <c r="BE69" i="4"/>
  <c r="BO69" i="4"/>
  <c r="BW69" i="4"/>
  <c r="BE70" i="4"/>
  <c r="BO70" i="4"/>
  <c r="BW70" i="4"/>
  <c r="BE71" i="4"/>
  <c r="BO71" i="4"/>
  <c r="BW71" i="4"/>
  <c r="CD71" i="4"/>
  <c r="CM71" i="4"/>
  <c r="BE72" i="4"/>
  <c r="BO72" i="4"/>
  <c r="BW72" i="4"/>
  <c r="CD72" i="4"/>
  <c r="CM72" i="4"/>
  <c r="BE73" i="4"/>
  <c r="BO73" i="4"/>
  <c r="BW73" i="4"/>
  <c r="CD73" i="4"/>
  <c r="CM73" i="4"/>
  <c r="BE74" i="4"/>
  <c r="BO74" i="4"/>
  <c r="BW74" i="4"/>
  <c r="CD74" i="4"/>
  <c r="CM74" i="4"/>
  <c r="BE75" i="4"/>
  <c r="BO75" i="4"/>
  <c r="BW75" i="4"/>
  <c r="CD75" i="4"/>
  <c r="CM75" i="4"/>
  <c r="BE76" i="4"/>
  <c r="BO76" i="4"/>
  <c r="BW76" i="4"/>
  <c r="CD76" i="4"/>
  <c r="CM76" i="4"/>
  <c r="BE77" i="4"/>
  <c r="BO77" i="4"/>
  <c r="BW77" i="4"/>
  <c r="CD77" i="4"/>
  <c r="CM77" i="4"/>
  <c r="AW78" i="4"/>
  <c r="AP78" i="4"/>
  <c r="AI78" i="4"/>
  <c r="AB78" i="4"/>
  <c r="BV78" i="4"/>
  <c r="BK78" i="4"/>
  <c r="BD78" i="4"/>
  <c r="AJ78" i="4"/>
  <c r="AT78" i="4"/>
  <c r="BB78" i="4"/>
  <c r="BO78" i="4"/>
  <c r="BY78" i="4"/>
  <c r="AG79" i="4"/>
  <c r="AQ79" i="4"/>
  <c r="CJ79" i="4"/>
  <c r="CK81" i="4"/>
  <c r="CC81" i="4"/>
  <c r="CJ81" i="4"/>
  <c r="BY81" i="4"/>
  <c r="CR81" i="4"/>
  <c r="CF81" i="4"/>
  <c r="CM81" i="4"/>
  <c r="BZ82" i="4"/>
  <c r="BB83" i="4"/>
  <c r="BP86" i="4"/>
  <c r="BW91" i="4"/>
  <c r="BO91" i="4"/>
  <c r="BE91" i="4"/>
  <c r="BV91" i="4"/>
  <c r="BI91" i="4"/>
  <c r="BR91" i="4"/>
  <c r="BH91" i="4"/>
  <c r="BK91" i="4"/>
  <c r="BD91" i="4"/>
  <c r="BW96" i="4"/>
  <c r="BO96" i="4"/>
  <c r="BE96" i="4"/>
  <c r="BV96" i="4"/>
  <c r="BK96" i="4"/>
  <c r="BD96" i="4"/>
  <c r="BR96" i="4"/>
  <c r="BP96" i="4"/>
  <c r="BI96" i="4"/>
  <c r="BH96" i="4"/>
  <c r="BB100" i="4"/>
  <c r="AU100" i="4"/>
  <c r="AN100" i="4"/>
  <c r="AG100" i="4"/>
  <c r="BA100" i="4"/>
  <c r="AT100" i="4"/>
  <c r="AM100" i="4"/>
  <c r="AF100" i="4"/>
  <c r="CM100" i="4"/>
  <c r="BW100" i="4"/>
  <c r="BE100" i="4"/>
  <c r="AQ100" i="4"/>
  <c r="AC100" i="4"/>
  <c r="CK100" i="4"/>
  <c r="BV100" i="4"/>
  <c r="BD100" i="4"/>
  <c r="AP100" i="4"/>
  <c r="AB100" i="4"/>
  <c r="BO100" i="4"/>
  <c r="AJ100" i="4"/>
  <c r="BK100" i="4"/>
  <c r="AI100" i="4"/>
  <c r="CD100" i="4"/>
  <c r="AX100" i="4"/>
  <c r="CC100" i="4"/>
  <c r="AW100" i="4"/>
  <c r="BH69" i="4"/>
  <c r="BH70" i="4"/>
  <c r="BH71" i="4"/>
  <c r="BY71" i="4"/>
  <c r="CF71" i="4"/>
  <c r="BH72" i="4"/>
  <c r="BY72" i="4"/>
  <c r="CF72" i="4"/>
  <c r="BH73" i="4"/>
  <c r="BY73" i="4"/>
  <c r="CF73" i="4"/>
  <c r="BH74" i="4"/>
  <c r="BY74" i="4"/>
  <c r="CF74" i="4"/>
  <c r="BH75" i="4"/>
  <c r="BY75" i="4"/>
  <c r="CF75" i="4"/>
  <c r="BH76" i="4"/>
  <c r="BY76" i="4"/>
  <c r="CF76" i="4"/>
  <c r="BH77" i="4"/>
  <c r="BY77" i="4"/>
  <c r="CF77" i="4"/>
  <c r="CK78" i="4"/>
  <c r="CC78" i="4"/>
  <c r="BP78" i="4"/>
  <c r="BZ78" i="4"/>
  <c r="CM78" i="4"/>
  <c r="AW79" i="4"/>
  <c r="AP79" i="4"/>
  <c r="AI79" i="4"/>
  <c r="AB79" i="4"/>
  <c r="BV79" i="4"/>
  <c r="BK79" i="4"/>
  <c r="BD79" i="4"/>
  <c r="BR79" i="4"/>
  <c r="BH79" i="4"/>
  <c r="BP79" i="4"/>
  <c r="AJ79" i="4"/>
  <c r="AT79" i="4"/>
  <c r="BB79" i="4"/>
  <c r="BW79" i="4"/>
  <c r="CR79" i="4"/>
  <c r="CM82" i="4"/>
  <c r="BV83" i="4"/>
  <c r="BK83" i="4"/>
  <c r="BD83" i="4"/>
  <c r="BW83" i="4"/>
  <c r="BI83" i="4"/>
  <c r="BR83" i="4"/>
  <c r="BH83" i="4"/>
  <c r="BP83" i="4"/>
  <c r="BE83" i="4"/>
  <c r="BO83" i="4"/>
  <c r="AB86" i="4"/>
  <c r="CC86" i="4"/>
  <c r="AX90" i="4"/>
  <c r="AQ90" i="4"/>
  <c r="AJ90" i="4"/>
  <c r="AC90" i="4"/>
  <c r="BB90" i="4"/>
  <c r="AT90" i="4"/>
  <c r="AI90" i="4"/>
  <c r="BA90" i="4"/>
  <c r="AP90" i="4"/>
  <c r="AG90" i="4"/>
  <c r="BD90" i="4"/>
  <c r="AM90" i="4"/>
  <c r="CQ90" i="4"/>
  <c r="BR90" i="4"/>
  <c r="AW90" i="4"/>
  <c r="AF90" i="4"/>
  <c r="BP90" i="4"/>
  <c r="AU90" i="4"/>
  <c r="AB90" i="4"/>
  <c r="AX91" i="4"/>
  <c r="AQ91" i="4"/>
  <c r="AJ91" i="4"/>
  <c r="AC91" i="4"/>
  <c r="BA91" i="4"/>
  <c r="AP91" i="4"/>
  <c r="AG91" i="4"/>
  <c r="AW91" i="4"/>
  <c r="AN91" i="4"/>
  <c r="AF91" i="4"/>
  <c r="AT91" i="4"/>
  <c r="BZ91" i="4"/>
  <c r="AM91" i="4"/>
  <c r="BB91" i="4"/>
  <c r="AI91" i="4"/>
  <c r="AU91" i="4"/>
  <c r="AW80" i="4"/>
  <c r="AP80" i="4"/>
  <c r="AI80" i="4"/>
  <c r="AB80" i="4"/>
  <c r="BV80" i="4"/>
  <c r="BK80" i="4"/>
  <c r="BD80" i="4"/>
  <c r="AJ80" i="4"/>
  <c r="AT80" i="4"/>
  <c r="BB80" i="4"/>
  <c r="BO80" i="4"/>
  <c r="BY80" i="4"/>
  <c r="AG81" i="4"/>
  <c r="AQ81" i="4"/>
  <c r="BI81" i="4"/>
  <c r="AF82" i="4"/>
  <c r="AN82" i="4"/>
  <c r="AX82" i="4"/>
  <c r="BH82" i="4"/>
  <c r="BR82" i="4"/>
  <c r="CK83" i="4"/>
  <c r="CC83" i="4"/>
  <c r="BZ83" i="4"/>
  <c r="CM83" i="4"/>
  <c r="AW84" i="4"/>
  <c r="AP84" i="4"/>
  <c r="AI84" i="4"/>
  <c r="AB84" i="4"/>
  <c r="BV84" i="4"/>
  <c r="BK84" i="4"/>
  <c r="BD84" i="4"/>
  <c r="AJ84" i="4"/>
  <c r="AT84" i="4"/>
  <c r="BB84" i="4"/>
  <c r="BO84" i="4"/>
  <c r="BY84" i="4"/>
  <c r="AG85" i="4"/>
  <c r="BH85" i="4"/>
  <c r="CK85" i="4"/>
  <c r="CM86" i="4"/>
  <c r="CD86" i="4"/>
  <c r="CR86" i="4"/>
  <c r="CF86" i="4"/>
  <c r="CJ86" i="4"/>
  <c r="AX87" i="4"/>
  <c r="AQ87" i="4"/>
  <c r="AJ87" i="4"/>
  <c r="AC87" i="4"/>
  <c r="BA87" i="4"/>
  <c r="AP87" i="4"/>
  <c r="AG87" i="4"/>
  <c r="AW87" i="4"/>
  <c r="AN87" i="4"/>
  <c r="AF87" i="4"/>
  <c r="BW87" i="4"/>
  <c r="BO87" i="4"/>
  <c r="BE87" i="4"/>
  <c r="BV87" i="4"/>
  <c r="BI87" i="4"/>
  <c r="BR87" i="4"/>
  <c r="BH87" i="4"/>
  <c r="AB87" i="4"/>
  <c r="AU87" i="4"/>
  <c r="BP87" i="4"/>
  <c r="BW88" i="4"/>
  <c r="BO88" i="4"/>
  <c r="BE88" i="4"/>
  <c r="BR88" i="4"/>
  <c r="BH88" i="4"/>
  <c r="BP88" i="4"/>
  <c r="BD88" i="4"/>
  <c r="AG88" i="4"/>
  <c r="BA88" i="4"/>
  <c r="BV88" i="4"/>
  <c r="CJ89" i="4"/>
  <c r="AG89" i="4"/>
  <c r="BA89" i="4"/>
  <c r="BV89" i="4"/>
  <c r="CM91" i="4"/>
  <c r="CD91" i="4"/>
  <c r="CK91" i="4"/>
  <c r="CF91" i="4"/>
  <c r="CR91" i="4"/>
  <c r="CC91" i="4"/>
  <c r="BY91" i="4"/>
  <c r="AU92" i="4"/>
  <c r="CM93" i="4"/>
  <c r="CD93" i="4"/>
  <c r="CK93" i="4"/>
  <c r="CC93" i="4"/>
  <c r="CQ93" i="4"/>
  <c r="BY93" i="4"/>
  <c r="CJ93" i="4"/>
  <c r="AX95" i="4"/>
  <c r="AQ95" i="4"/>
  <c r="AJ95" i="4"/>
  <c r="AC95" i="4"/>
  <c r="AW95" i="4"/>
  <c r="AP95" i="4"/>
  <c r="AI95" i="4"/>
  <c r="AB95" i="4"/>
  <c r="BA95" i="4"/>
  <c r="AM95" i="4"/>
  <c r="AU95" i="4"/>
  <c r="AG95" i="4"/>
  <c r="CQ95" i="4"/>
  <c r="BY95" i="4"/>
  <c r="AT95" i="4"/>
  <c r="AF95" i="4"/>
  <c r="BB95" i="4"/>
  <c r="AX96" i="4"/>
  <c r="AQ96" i="4"/>
  <c r="AJ96" i="4"/>
  <c r="AC96" i="4"/>
  <c r="AW96" i="4"/>
  <c r="AP96" i="4"/>
  <c r="AI96" i="4"/>
  <c r="AB96" i="4"/>
  <c r="BB96" i="4"/>
  <c r="AN96" i="4"/>
  <c r="BA96" i="4"/>
  <c r="AM96" i="4"/>
  <c r="AU96" i="4"/>
  <c r="AG96" i="4"/>
  <c r="AT96" i="4"/>
  <c r="CK80" i="4"/>
  <c r="CC80" i="4"/>
  <c r="AC80" i="4"/>
  <c r="AM80" i="4"/>
  <c r="AU80" i="4"/>
  <c r="BE80" i="4"/>
  <c r="BP80" i="4"/>
  <c r="BZ80" i="4"/>
  <c r="CM80" i="4"/>
  <c r="AW81" i="4"/>
  <c r="AP81" i="4"/>
  <c r="AI81" i="4"/>
  <c r="AB81" i="4"/>
  <c r="BV81" i="4"/>
  <c r="BK81" i="4"/>
  <c r="BD81" i="4"/>
  <c r="AJ81" i="4"/>
  <c r="AT81" i="4"/>
  <c r="BB81" i="4"/>
  <c r="BO81" i="4"/>
  <c r="AG82" i="4"/>
  <c r="AQ82" i="4"/>
  <c r="BI82" i="4"/>
  <c r="CD83" i="4"/>
  <c r="CQ83" i="4"/>
  <c r="CK84" i="4"/>
  <c r="CC84" i="4"/>
  <c r="AC84" i="4"/>
  <c r="AM84" i="4"/>
  <c r="AU84" i="4"/>
  <c r="BE84" i="4"/>
  <c r="BP84" i="4"/>
  <c r="BZ84" i="4"/>
  <c r="CM84" i="4"/>
  <c r="AX85" i="4"/>
  <c r="AQ85" i="4"/>
  <c r="AJ85" i="4"/>
  <c r="BB85" i="4"/>
  <c r="AT85" i="4"/>
  <c r="AI85" i="4"/>
  <c r="AB85" i="4"/>
  <c r="BW85" i="4"/>
  <c r="BO85" i="4"/>
  <c r="BE85" i="4"/>
  <c r="BK85" i="4"/>
  <c r="AM85" i="4"/>
  <c r="AW85" i="4"/>
  <c r="BI85" i="4"/>
  <c r="BZ85" i="4"/>
  <c r="W86" i="4"/>
  <c r="X86" i="4"/>
  <c r="CM87" i="4"/>
  <c r="CD87" i="4"/>
  <c r="CR87" i="4"/>
  <c r="CF87" i="4"/>
  <c r="CQ87" i="4"/>
  <c r="CC87" i="4"/>
  <c r="BY87" i="4"/>
  <c r="AX88" i="4"/>
  <c r="AQ88" i="4"/>
  <c r="AJ88" i="4"/>
  <c r="AC88" i="4"/>
  <c r="CQ88" i="4"/>
  <c r="CC88" i="4"/>
  <c r="AW88" i="4"/>
  <c r="AN88" i="4"/>
  <c r="AF88" i="4"/>
  <c r="AU88" i="4"/>
  <c r="AM88" i="4"/>
  <c r="AB88" i="4"/>
  <c r="AI88" i="4"/>
  <c r="BB88" i="4"/>
  <c r="BY88" i="4"/>
  <c r="AX89" i="4"/>
  <c r="AQ89" i="4"/>
  <c r="AJ89" i="4"/>
  <c r="AC89" i="4"/>
  <c r="BP89" i="4"/>
  <c r="BD89" i="4"/>
  <c r="AU89" i="4"/>
  <c r="AM89" i="4"/>
  <c r="AB89" i="4"/>
  <c r="BB89" i="4"/>
  <c r="AT89" i="4"/>
  <c r="AI89" i="4"/>
  <c r="AN89" i="4"/>
  <c r="BH89" i="4"/>
  <c r="CC89" i="4"/>
  <c r="BV90" i="4"/>
  <c r="AX92" i="4"/>
  <c r="AQ92" i="4"/>
  <c r="AJ92" i="4"/>
  <c r="AC92" i="4"/>
  <c r="AW92" i="4"/>
  <c r="AP92" i="4"/>
  <c r="AI92" i="4"/>
  <c r="AB92" i="4"/>
  <c r="BB92" i="4"/>
  <c r="AN92" i="4"/>
  <c r="BA92" i="4"/>
  <c r="AM92" i="4"/>
  <c r="BW92" i="4"/>
  <c r="BO92" i="4"/>
  <c r="BE92" i="4"/>
  <c r="BV92" i="4"/>
  <c r="BK92" i="4"/>
  <c r="BD92" i="4"/>
  <c r="BR92" i="4"/>
  <c r="BP92" i="4"/>
  <c r="AF92" i="4"/>
  <c r="BH92" i="4"/>
  <c r="CQ92" i="4"/>
  <c r="BZ93" i="4"/>
  <c r="BR95" i="4"/>
  <c r="CR97" i="4"/>
  <c r="CJ97" i="4"/>
  <c r="BZ97" i="4"/>
  <c r="CQ97" i="4"/>
  <c r="CF97" i="4"/>
  <c r="BY97" i="4"/>
  <c r="CK97" i="4"/>
  <c r="CD97" i="4"/>
  <c r="CM97" i="4"/>
  <c r="CC97" i="4"/>
  <c r="AW82" i="4"/>
  <c r="AP82" i="4"/>
  <c r="AI82" i="4"/>
  <c r="AB82" i="4"/>
  <c r="BV82" i="4"/>
  <c r="BK82" i="4"/>
  <c r="BD82" i="4"/>
  <c r="AJ82" i="4"/>
  <c r="AT82" i="4"/>
  <c r="BB82" i="4"/>
  <c r="BO82" i="4"/>
  <c r="CM85" i="4"/>
  <c r="CD85" i="4"/>
  <c r="CJ85" i="4"/>
  <c r="BY85" i="4"/>
  <c r="AN85" i="4"/>
  <c r="BA85" i="4"/>
  <c r="BP85" i="4"/>
  <c r="CC85" i="4"/>
  <c r="CR85" i="4"/>
  <c r="BZ87" i="4"/>
  <c r="AP88" i="4"/>
  <c r="BI88" i="4"/>
  <c r="CF88" i="4"/>
  <c r="W89" i="4"/>
  <c r="Y89" i="4"/>
  <c r="X89" i="4"/>
  <c r="AP89" i="4"/>
  <c r="BI89" i="4"/>
  <c r="CF89" i="4"/>
  <c r="CM90" i="4"/>
  <c r="CD90" i="4"/>
  <c r="CJ90" i="4"/>
  <c r="BY90" i="4"/>
  <c r="CR90" i="4"/>
  <c r="CF90" i="4"/>
  <c r="BZ90" i="4"/>
  <c r="CJ91" i="4"/>
  <c r="CM92" i="4"/>
  <c r="CD92" i="4"/>
  <c r="CK92" i="4"/>
  <c r="CC92" i="4"/>
  <c r="CJ92" i="4"/>
  <c r="CF92" i="4"/>
  <c r="AG92" i="4"/>
  <c r="BI92" i="4"/>
  <c r="CR92" i="4"/>
  <c r="CF93" i="4"/>
  <c r="CJ95" i="4"/>
  <c r="BY96" i="4"/>
  <c r="BW95" i="4"/>
  <c r="BO95" i="4"/>
  <c r="BE95" i="4"/>
  <c r="BV95" i="4"/>
  <c r="BK95" i="4"/>
  <c r="BD95" i="4"/>
  <c r="BH95" i="4"/>
  <c r="CM96" i="4"/>
  <c r="CD96" i="4"/>
  <c r="CK96" i="4"/>
  <c r="CC96" i="4"/>
  <c r="BZ96" i="4"/>
  <c r="CR96" i="4"/>
  <c r="Y99" i="4"/>
  <c r="X99" i="4"/>
  <c r="W99" i="4"/>
  <c r="Y100" i="4"/>
  <c r="X100" i="4"/>
  <c r="W100" i="4"/>
  <c r="BB102" i="4"/>
  <c r="AU102" i="4"/>
  <c r="AN102" i="4"/>
  <c r="AG102" i="4"/>
  <c r="BA102" i="4"/>
  <c r="AT102" i="4"/>
  <c r="AM102" i="4"/>
  <c r="AF102" i="4"/>
  <c r="CM102" i="4"/>
  <c r="BW102" i="4"/>
  <c r="BE102" i="4"/>
  <c r="AQ102" i="4"/>
  <c r="AC102" i="4"/>
  <c r="CK102" i="4"/>
  <c r="BV102" i="4"/>
  <c r="BD102" i="4"/>
  <c r="AP102" i="4"/>
  <c r="AB102" i="4"/>
  <c r="BK102" i="4"/>
  <c r="AI102" i="4"/>
  <c r="CD102" i="4"/>
  <c r="AX102" i="4"/>
  <c r="CC102" i="4"/>
  <c r="BB106" i="4"/>
  <c r="AU106" i="4"/>
  <c r="AN106" i="4"/>
  <c r="AG106" i="4"/>
  <c r="BA106" i="4"/>
  <c r="AT106" i="4"/>
  <c r="AM106" i="4"/>
  <c r="AF106" i="4"/>
  <c r="CM106" i="4"/>
  <c r="BW106" i="4"/>
  <c r="BE106" i="4"/>
  <c r="AQ106" i="4"/>
  <c r="AC106" i="4"/>
  <c r="CK106" i="4"/>
  <c r="BV106" i="4"/>
  <c r="BD106" i="4"/>
  <c r="AP106" i="4"/>
  <c r="AB106" i="4"/>
  <c r="BO106" i="4"/>
  <c r="AJ106" i="4"/>
  <c r="BK106" i="4"/>
  <c r="AI106" i="4"/>
  <c r="CC106" i="4"/>
  <c r="CM88" i="4"/>
  <c r="CD88" i="4"/>
  <c r="BZ88" i="4"/>
  <c r="CK88" i="4"/>
  <c r="BW89" i="4"/>
  <c r="BO89" i="4"/>
  <c r="BE89" i="4"/>
  <c r="BK89" i="4"/>
  <c r="BY89" i="4"/>
  <c r="BI90" i="4"/>
  <c r="AN93" i="4"/>
  <c r="AX94" i="4"/>
  <c r="AQ94" i="4"/>
  <c r="AJ94" i="4"/>
  <c r="AC94" i="4"/>
  <c r="AW94" i="4"/>
  <c r="AP94" i="4"/>
  <c r="AI94" i="4"/>
  <c r="AB94" i="4"/>
  <c r="BW94" i="4"/>
  <c r="BO94" i="4"/>
  <c r="BE94" i="4"/>
  <c r="BV94" i="4"/>
  <c r="BK94" i="4"/>
  <c r="BD94" i="4"/>
  <c r="AF94" i="4"/>
  <c r="AT94" i="4"/>
  <c r="BH94" i="4"/>
  <c r="BY94" i="4"/>
  <c r="CM95" i="4"/>
  <c r="CD95" i="4"/>
  <c r="CK95" i="4"/>
  <c r="CC95" i="4"/>
  <c r="BI95" i="4"/>
  <c r="BZ95" i="4"/>
  <c r="CR95" i="4"/>
  <c r="CF96" i="4"/>
  <c r="AJ102" i="4"/>
  <c r="BB103" i="4"/>
  <c r="AU103" i="4"/>
  <c r="AN103" i="4"/>
  <c r="AG103" i="4"/>
  <c r="BA103" i="4"/>
  <c r="AT103" i="4"/>
  <c r="AM103" i="4"/>
  <c r="AF103" i="4"/>
  <c r="CK103" i="4"/>
  <c r="BV103" i="4"/>
  <c r="BD103" i="4"/>
  <c r="AP103" i="4"/>
  <c r="AB103" i="4"/>
  <c r="CD103" i="4"/>
  <c r="BO103" i="4"/>
  <c r="AX103" i="4"/>
  <c r="AJ103" i="4"/>
  <c r="BW103" i="4"/>
  <c r="AQ103" i="4"/>
  <c r="BK103" i="4"/>
  <c r="AI103" i="4"/>
  <c r="CC103" i="4"/>
  <c r="Y106" i="4"/>
  <c r="X106" i="4"/>
  <c r="W106" i="4"/>
  <c r="CD106" i="4"/>
  <c r="CM89" i="4"/>
  <c r="CD89" i="4"/>
  <c r="BZ89" i="4"/>
  <c r="CK89" i="4"/>
  <c r="BW90" i="4"/>
  <c r="BO90" i="4"/>
  <c r="BE90" i="4"/>
  <c r="BK90" i="4"/>
  <c r="AX93" i="4"/>
  <c r="AQ93" i="4"/>
  <c r="AJ93" i="4"/>
  <c r="AC93" i="4"/>
  <c r="AW93" i="4"/>
  <c r="AP93" i="4"/>
  <c r="AI93" i="4"/>
  <c r="AB93" i="4"/>
  <c r="BW93" i="4"/>
  <c r="BO93" i="4"/>
  <c r="BE93" i="4"/>
  <c r="BV93" i="4"/>
  <c r="BK93" i="4"/>
  <c r="BD93" i="4"/>
  <c r="AF93" i="4"/>
  <c r="AT93" i="4"/>
  <c r="BH93" i="4"/>
  <c r="CM94" i="4"/>
  <c r="CD94" i="4"/>
  <c r="CK94" i="4"/>
  <c r="CC94" i="4"/>
  <c r="AG94" i="4"/>
  <c r="AU94" i="4"/>
  <c r="BI94" i="4"/>
  <c r="BZ94" i="4"/>
  <c r="CR94" i="4"/>
  <c r="BP95" i="4"/>
  <c r="CF95" i="4"/>
  <c r="CJ96" i="4"/>
  <c r="AX97" i="4"/>
  <c r="AQ97" i="4"/>
  <c r="AJ97" i="4"/>
  <c r="AC97" i="4"/>
  <c r="AW97" i="4"/>
  <c r="AP97" i="4"/>
  <c r="AI97" i="4"/>
  <c r="AB97" i="4"/>
  <c r="BR97" i="4"/>
  <c r="BP97" i="4"/>
  <c r="BH97" i="4"/>
  <c r="BV97" i="4"/>
  <c r="BE97" i="4"/>
  <c r="BO97" i="4"/>
  <c r="BD97" i="4"/>
  <c r="AF97" i="4"/>
  <c r="AT97" i="4"/>
  <c r="BI97" i="4"/>
  <c r="BB101" i="4"/>
  <c r="AU101" i="4"/>
  <c r="AN101" i="4"/>
  <c r="AG101" i="4"/>
  <c r="BA101" i="4"/>
  <c r="AT101" i="4"/>
  <c r="AM101" i="4"/>
  <c r="AF101" i="4"/>
  <c r="CK101" i="4"/>
  <c r="BV101" i="4"/>
  <c r="BD101" i="4"/>
  <c r="AP101" i="4"/>
  <c r="AB101" i="4"/>
  <c r="CD101" i="4"/>
  <c r="BO101" i="4"/>
  <c r="AX101" i="4"/>
  <c r="AJ101" i="4"/>
  <c r="AW101" i="4"/>
  <c r="CC101" i="4"/>
  <c r="AW102" i="4"/>
  <c r="AC103" i="4"/>
  <c r="CM103" i="4"/>
  <c r="AW106" i="4"/>
  <c r="BB98" i="4"/>
  <c r="AU98" i="4"/>
  <c r="AN98" i="4"/>
  <c r="AG98" i="4"/>
  <c r="BA98" i="4"/>
  <c r="AT98" i="4"/>
  <c r="AM98" i="4"/>
  <c r="AF98" i="4"/>
  <c r="AI98" i="4"/>
  <c r="AW98" i="4"/>
  <c r="BK98" i="4"/>
  <c r="CC98" i="4"/>
  <c r="BR100" i="4"/>
  <c r="Y101" i="4"/>
  <c r="X101" i="4"/>
  <c r="W101" i="4"/>
  <c r="Y102" i="4"/>
  <c r="X102" i="4"/>
  <c r="W102" i="4"/>
  <c r="Y98" i="4"/>
  <c r="X98" i="4"/>
  <c r="W98" i="4"/>
  <c r="AJ98" i="4"/>
  <c r="AX98" i="4"/>
  <c r="BO98" i="4"/>
  <c r="CD98" i="4"/>
  <c r="BB99" i="4"/>
  <c r="AU99" i="4"/>
  <c r="AN99" i="4"/>
  <c r="AG99" i="4"/>
  <c r="BA99" i="4"/>
  <c r="AT99" i="4"/>
  <c r="AM99" i="4"/>
  <c r="AF99" i="4"/>
  <c r="AI99" i="4"/>
  <c r="AW99" i="4"/>
  <c r="BK99" i="4"/>
  <c r="CC99" i="4"/>
  <c r="CR100" i="4"/>
  <c r="BR101" i="4"/>
  <c r="CR103" i="4"/>
  <c r="Y105" i="4"/>
  <c r="X105" i="4"/>
  <c r="W105" i="4"/>
  <c r="BH98" i="4"/>
  <c r="BP98" i="4"/>
  <c r="BY98" i="4"/>
  <c r="CF98" i="4"/>
  <c r="CQ98" i="4"/>
  <c r="BH99" i="4"/>
  <c r="BP99" i="4"/>
  <c r="BY99" i="4"/>
  <c r="CF99" i="4"/>
  <c r="CQ99" i="4"/>
  <c r="BH100" i="4"/>
  <c r="BP100" i="4"/>
  <c r="BY100" i="4"/>
  <c r="CF100" i="4"/>
  <c r="CQ100" i="4"/>
  <c r="BH101" i="4"/>
  <c r="BP101" i="4"/>
  <c r="BY101" i="4"/>
  <c r="CF101" i="4"/>
  <c r="BR102" i="4"/>
  <c r="Y103" i="4"/>
  <c r="X103" i="4"/>
  <c r="W103" i="4"/>
  <c r="BB104" i="4"/>
  <c r="AU104" i="4"/>
  <c r="AN104" i="4"/>
  <c r="AG104" i="4"/>
  <c r="BA104" i="4"/>
  <c r="AT104" i="4"/>
  <c r="AM104" i="4"/>
  <c r="AF104" i="4"/>
  <c r="AI104" i="4"/>
  <c r="AW104" i="4"/>
  <c r="BK104" i="4"/>
  <c r="CC104" i="4"/>
  <c r="BW105" i="4"/>
  <c r="BR106" i="4"/>
  <c r="Y107" i="4"/>
  <c r="X107" i="4"/>
  <c r="W107" i="4"/>
  <c r="BR108" i="4"/>
  <c r="AJ108" i="4"/>
  <c r="BI98" i="4"/>
  <c r="BZ98" i="4"/>
  <c r="CJ98" i="4"/>
  <c r="BI99" i="4"/>
  <c r="BZ99" i="4"/>
  <c r="CJ99" i="4"/>
  <c r="BI100" i="4"/>
  <c r="BZ100" i="4"/>
  <c r="CJ100" i="4"/>
  <c r="CQ101" i="4"/>
  <c r="BI101" i="4"/>
  <c r="BZ101" i="4"/>
  <c r="CJ101" i="4"/>
  <c r="CR102" i="4"/>
  <c r="BR103" i="4"/>
  <c r="Y104" i="4"/>
  <c r="X104" i="4"/>
  <c r="W104" i="4"/>
  <c r="AJ104" i="4"/>
  <c r="AX104" i="4"/>
  <c r="BO104" i="4"/>
  <c r="CD104" i="4"/>
  <c r="BB105" i="4"/>
  <c r="AU105" i="4"/>
  <c r="AN105" i="4"/>
  <c r="AG105" i="4"/>
  <c r="BA105" i="4"/>
  <c r="AT105" i="4"/>
  <c r="AM105" i="4"/>
  <c r="AF105" i="4"/>
  <c r="AI105" i="4"/>
  <c r="AW105" i="4"/>
  <c r="BK105" i="4"/>
  <c r="CC105" i="4"/>
  <c r="CR106" i="4"/>
  <c r="BB108" i="4"/>
  <c r="AU108" i="4"/>
  <c r="AN108" i="4"/>
  <c r="AG108" i="4"/>
  <c r="BA108" i="4"/>
  <c r="AT108" i="4"/>
  <c r="AM108" i="4"/>
  <c r="AF108" i="4"/>
  <c r="CM108" i="4"/>
  <c r="AW108" i="4"/>
  <c r="AP108" i="4"/>
  <c r="AI108" i="4"/>
  <c r="AB108" i="4"/>
  <c r="CR108" i="4"/>
  <c r="AQ108" i="4"/>
  <c r="BW108" i="4"/>
  <c r="AX108" i="4"/>
  <c r="CD108" i="4"/>
  <c r="AB107" i="4"/>
  <c r="AI107" i="4"/>
  <c r="AP107" i="4"/>
  <c r="AW107" i="4"/>
  <c r="BD107" i="4"/>
  <c r="BK107" i="4"/>
  <c r="BV107" i="4"/>
  <c r="CC107" i="4"/>
  <c r="CK107" i="4"/>
  <c r="BD108" i="4"/>
  <c r="BK108" i="4"/>
  <c r="BV108" i="4"/>
  <c r="CC108" i="4"/>
  <c r="CK108" i="4"/>
  <c r="BH102" i="4"/>
  <c r="BP102" i="4"/>
  <c r="BY102" i="4"/>
  <c r="CF102" i="4"/>
  <c r="CQ102" i="4"/>
  <c r="BH103" i="4"/>
  <c r="BP103" i="4"/>
  <c r="BY103" i="4"/>
  <c r="CF103" i="4"/>
  <c r="CQ103" i="4"/>
  <c r="BH104" i="4"/>
  <c r="BP104" i="4"/>
  <c r="BY104" i="4"/>
  <c r="CF104" i="4"/>
  <c r="CQ104" i="4"/>
  <c r="BH105" i="4"/>
  <c r="BP105" i="4"/>
  <c r="BY105" i="4"/>
  <c r="CF105" i="4"/>
  <c r="CQ105" i="4"/>
  <c r="BH106" i="4"/>
  <c r="BP106" i="4"/>
  <c r="BY106" i="4"/>
  <c r="CF106" i="4"/>
  <c r="CQ106" i="4"/>
  <c r="AF107" i="4"/>
  <c r="AM107" i="4"/>
  <c r="AT107" i="4"/>
  <c r="BA107" i="4"/>
  <c r="BH107" i="4"/>
  <c r="BP107" i="4"/>
  <c r="BY107" i="4"/>
  <c r="CF107" i="4"/>
  <c r="CQ107" i="4"/>
  <c r="X108" i="4"/>
  <c r="BH108" i="4"/>
  <c r="BP108" i="4"/>
  <c r="BY108" i="4"/>
  <c r="CF108" i="4"/>
  <c r="CQ108" i="4"/>
  <c r="BI102" i="4"/>
  <c r="BZ102" i="4"/>
  <c r="CJ102" i="4"/>
  <c r="BI103" i="4"/>
  <c r="BZ103" i="4"/>
  <c r="CJ103" i="4"/>
  <c r="BI104" i="4"/>
  <c r="BZ104" i="4"/>
  <c r="CJ104" i="4"/>
  <c r="BI105" i="4"/>
  <c r="BZ105" i="4"/>
  <c r="CJ105" i="4"/>
  <c r="BI106" i="4"/>
  <c r="BZ106" i="4"/>
  <c r="CJ106" i="4"/>
  <c r="AG107" i="4"/>
  <c r="AN107" i="4"/>
  <c r="AU107" i="4"/>
  <c r="BI107" i="4"/>
  <c r="BZ107" i="4"/>
  <c r="CJ107" i="4"/>
  <c r="BI108" i="4"/>
  <c r="BZ108" i="4"/>
  <c r="CJ108" i="4"/>
</calcChain>
</file>

<file path=xl/sharedStrings.xml><?xml version="1.0" encoding="utf-8"?>
<sst xmlns="http://schemas.openxmlformats.org/spreadsheetml/2006/main" count="286" uniqueCount="87">
  <si>
    <t>About This Workbook</t>
  </si>
  <si>
    <t>This workbook is to be used by Finance Managers to manage Committed Funds at 2016-17 Year End.</t>
  </si>
  <si>
    <t>inpCommittedFunds</t>
  </si>
  <si>
    <t>This is the sheet used by the Finance Manager to enter information</t>
  </si>
  <si>
    <t>The relevant cost centres are identified, amounts to be transferred to the Balance Sheet and</t>
  </si>
  <si>
    <t>from the Balance Sheet in 2017/18 are set out. Note that only Committed Funds that are</t>
  </si>
  <si>
    <t>expected to be utilised in 2017/18 should be drawn down. Any funding for future years should</t>
  </si>
  <si>
    <t>be retained on the Balance Sheet, to be drawn down in the future.</t>
  </si>
  <si>
    <t>The workbook is also used to indicate whether budgets are to be posted to reflect these transfers</t>
  </si>
  <si>
    <t>Budget or in Operational Budget (Bud1) submissions already made.</t>
  </si>
  <si>
    <t>By default, the amount to be drawn down in 2017/18 is assumed to be NonPay but the amounts</t>
  </si>
  <si>
    <t>may be overwritten by the Finance Manager.</t>
  </si>
  <si>
    <t>The accounts that will be used are:</t>
  </si>
  <si>
    <t>Type</t>
  </si>
  <si>
    <t>BS Acct</t>
  </si>
  <si>
    <t>P&amp;L Year End Transfer</t>
  </si>
  <si>
    <t>P&amp;L Start Of Year Transfer</t>
  </si>
  <si>
    <t>Internal</t>
  </si>
  <si>
    <t>External</t>
  </si>
  <si>
    <t>The worksheet facilitates the creation of data to be used in Actual and Budget Journals.</t>
  </si>
  <si>
    <t>This data is set out on the Data4Journals sheet.</t>
  </si>
  <si>
    <t>Finance Managers should not insert or delete rows.</t>
  </si>
  <si>
    <t>Data4Journals</t>
  </si>
  <si>
    <t>Data is retrieved from the inpCommittedFunds sheet and set out in blocks to be copied and pasted</t>
  </si>
  <si>
    <t>into Journals on this sheet. The Blocks are:</t>
  </si>
  <si>
    <t>A) Transfer to Balance Sheet At Current Year End</t>
  </si>
  <si>
    <t>Part 1 - Post Against P&amp;L</t>
  </si>
  <si>
    <t>Part 2 - Post To Balance Sheet</t>
  </si>
  <si>
    <t>B) Transfer (part) from Balance Sheet at Start of Next Year</t>
  </si>
  <si>
    <t>Part 1 - Post from Balance Sheet</t>
  </si>
  <si>
    <t>Part 2 - Post to P&amp;L</t>
  </si>
  <si>
    <t>C) Operational Budget (Bud1) at Start of Next Year</t>
  </si>
  <si>
    <t>Part 1 - Drawdown to P&amp;L</t>
  </si>
  <si>
    <t>Part 2 - Associated NonPay Budget</t>
  </si>
  <si>
    <t>Part 3 - Associated Pay Budget</t>
  </si>
  <si>
    <t>D) University Budget (Bud2 &amp; Bud3) at Start of Next Year</t>
  </si>
  <si>
    <t>If there are blank rows in blocks, these should be omitted when pasting into the</t>
  </si>
  <si>
    <t>Journal templates.</t>
  </si>
  <si>
    <t xml:space="preserve">Finance Managers will submit the Committed Funds Workbook to Financial Reporting (DM) and </t>
  </si>
  <si>
    <t>Financial Planning &amp; Resources (EON) for information purposes.</t>
  </si>
  <si>
    <t>and (budgets) VC/EON in the normal manner.</t>
  </si>
  <si>
    <t xml:space="preserve"> Finance Managers will also submit the completed actuals journals to Accounts.Queries@ucd.ie</t>
  </si>
  <si>
    <t xml:space="preserve"> Finance Managers will also submit the completed Bud1 (Operational Budget) journals to Valerie/Michael or EON</t>
  </si>
  <si>
    <t>Where requested, i.e. in col T of the inpCommittedFunds sheet, EON will adjust the formal Phased University Budget</t>
  </si>
  <si>
    <t>PBCS University Budget will be opened o nthe 25th October to allow FM's to caputre adjustments to be made in respect of Committed Funds.</t>
  </si>
  <si>
    <t>The worksheet facilitates the creation of data to be used in Actuals Journal, it also allows FM's to generate budget adjustments to be caputred on PBCS.</t>
  </si>
  <si>
    <t xml:space="preserve">Finance Managers will submit the Committed Funds Workbook to Financial Reporting (DOD) and </t>
  </si>
  <si>
    <t>Financial Planning &amp; Resources (RL) for information purposes.</t>
  </si>
  <si>
    <t>Current Year End</t>
  </si>
  <si>
    <t>Next Year</t>
  </si>
  <si>
    <t>Expenditure Budget</t>
  </si>
  <si>
    <t>Phasing of Budget</t>
  </si>
  <si>
    <t>Posting of Budget</t>
  </si>
  <si>
    <t>Unit Code</t>
  </si>
  <si>
    <t>Unit Name</t>
  </si>
  <si>
    <t>Cost Centre Code</t>
  </si>
  <si>
    <t>Cost Centre Name</t>
  </si>
  <si>
    <t>Internal or External</t>
  </si>
  <si>
    <t>Explanation</t>
  </si>
  <si>
    <t>Amount to Be Transferred to Balance Sheet (Show Tfr To BS as Dr ie +)</t>
  </si>
  <si>
    <t>Next Year Committed Funds to be drawn down in Period 1  (Show Drawdown From BS as Cr ie -)</t>
  </si>
  <si>
    <t>Pay Budget</t>
  </si>
  <si>
    <t>NonPay Budget</t>
  </si>
  <si>
    <t>Qtr. 1</t>
  </si>
  <si>
    <t>Qtr. 2</t>
  </si>
  <si>
    <t>Qtr. 3</t>
  </si>
  <si>
    <t>Qtr. 4</t>
  </si>
  <si>
    <t>Request Operational Budget to be posted
(Bud1)</t>
  </si>
  <si>
    <t>Request Phased University Budget to be posted
(Bud2)</t>
  </si>
  <si>
    <t>NY Amt &lt;&gt; Budget Amts</t>
  </si>
  <si>
    <t>Copy of Data Inputted</t>
  </si>
  <si>
    <t>P&amp;L YE Acct</t>
  </si>
  <si>
    <t>P&amp;L SOY Acct</t>
  </si>
  <si>
    <t>Generate Txn i.e. Amount is Not 0</t>
  </si>
  <si>
    <t>CC</t>
  </si>
  <si>
    <t>Acct</t>
  </si>
  <si>
    <t>Activity</t>
  </si>
  <si>
    <t>Project/Job</t>
  </si>
  <si>
    <t>Amount</t>
  </si>
  <si>
    <t>Narrative</t>
  </si>
  <si>
    <t>Project
/Job</t>
  </si>
  <si>
    <t>Phasing</t>
  </si>
  <si>
    <t>This workbook is to be used by Finance Managers to manage Committed Funds at 2020-21 Year End.</t>
  </si>
  <si>
    <t>from the Balance Sheet in 2020/21 are set out. Note that only Committed Funds that are</t>
  </si>
  <si>
    <t>expected to be utilised in 2020/21 should be drawn down. Any funding for future years should</t>
  </si>
  <si>
    <t>FM can make any required changes to 2020/21 Operational Budget on PBCS at any time.</t>
  </si>
  <si>
    <t>By default, the amount to be drawn down in 2020/21 is assumed to be NonPay but the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</si>
</sst>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"/>
  </numFmts>
  <fonts count="7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0"/>
      <name val="Calibri"/>
    </font>
    <font>
      <sz val="11"/>
      <name val="Arial"/>
    </font>
    <font>
      <sz val="11"/>
      <color theme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7030A0"/>
        <bgColor rgb="FF7030A0"/>
      </patternFill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6"/>
        <bgColor theme="6"/>
      </patternFill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CDCDFF"/>
        <bgColor rgb="FFCDCDFF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2" borderId="1" xfId="0" applyFont="1" applyFill="1" applyBorder="1"/>
    <xf numFmtId="164" fontId="3" fillId="0" borderId="0" xfId="0" applyNumberFormat="1" applyFont="1"/>
    <xf numFmtId="164" fontId="1" fillId="0" borderId="0" xfId="0" applyNumberFormat="1" applyFont="1"/>
    <xf numFmtId="164" fontId="3" fillId="3" borderId="1" xfId="0" applyNumberFormat="1" applyFont="1" applyFill="1" applyBorder="1"/>
    <xf numFmtId="164" fontId="4" fillId="4" borderId="1" xfId="0" applyNumberFormat="1" applyFont="1" applyFill="1" applyBorder="1"/>
    <xf numFmtId="164" fontId="1" fillId="0" borderId="0" xfId="0" applyNumberFormat="1" applyFont="1" applyAlignment="1">
      <alignment wrapText="1"/>
    </xf>
    <xf numFmtId="164" fontId="1" fillId="0" borderId="7" xfId="0" applyNumberFormat="1" applyFont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164" fontId="3" fillId="5" borderId="10" xfId="0" applyNumberFormat="1" applyFont="1" applyFill="1" applyBorder="1"/>
    <xf numFmtId="0" fontId="3" fillId="5" borderId="10" xfId="0" applyFont="1" applyFill="1" applyBorder="1"/>
    <xf numFmtId="164" fontId="3" fillId="5" borderId="10" xfId="0" applyNumberFormat="1" applyFont="1" applyFill="1" applyBorder="1" applyAlignment="1">
      <alignment wrapText="1"/>
    </xf>
    <xf numFmtId="164" fontId="3" fillId="2" borderId="11" xfId="0" applyNumberFormat="1" applyFont="1" applyFill="1" applyBorder="1"/>
    <xf numFmtId="9" fontId="3" fillId="2" borderId="11" xfId="0" applyNumberFormat="1" applyFont="1" applyFill="1" applyBorder="1"/>
    <xf numFmtId="164" fontId="3" fillId="5" borderId="11" xfId="0" applyNumberFormat="1" applyFont="1" applyFill="1" applyBorder="1"/>
    <xf numFmtId="164" fontId="3" fillId="2" borderId="10" xfId="0" applyNumberFormat="1" applyFont="1" applyFill="1" applyBorder="1"/>
    <xf numFmtId="9" fontId="3" fillId="2" borderId="10" xfId="0" applyNumberFormat="1" applyFont="1" applyFill="1" applyBorder="1"/>
    <xf numFmtId="0" fontId="4" fillId="4" borderId="1" xfId="0" applyFont="1" applyFill="1" applyBorder="1"/>
    <xf numFmtId="165" fontId="4" fillId="4" borderId="1" xfId="0" applyNumberFormat="1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0" fontId="4" fillId="6" borderId="1" xfId="0" applyFont="1" applyFill="1" applyBorder="1"/>
    <xf numFmtId="0" fontId="6" fillId="6" borderId="1" xfId="0" applyFont="1" applyFill="1" applyBorder="1"/>
    <xf numFmtId="165" fontId="3" fillId="0" borderId="0" xfId="0" applyNumberFormat="1" applyFont="1"/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165" fontId="1" fillId="2" borderId="13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165" fontId="1" fillId="7" borderId="13" xfId="0" applyNumberFormat="1" applyFont="1" applyFill="1" applyBorder="1" applyAlignment="1">
      <alignment wrapText="1"/>
    </xf>
    <xf numFmtId="0" fontId="1" fillId="7" borderId="14" xfId="0" applyFont="1" applyFill="1" applyBorder="1" applyAlignment="1">
      <alignment wrapText="1"/>
    </xf>
    <xf numFmtId="0" fontId="1" fillId="8" borderId="12" xfId="0" applyFont="1" applyFill="1" applyBorder="1" applyAlignment="1">
      <alignment wrapText="1"/>
    </xf>
    <xf numFmtId="0" fontId="1" fillId="8" borderId="13" xfId="0" applyFont="1" applyFill="1" applyBorder="1" applyAlignment="1">
      <alignment wrapText="1"/>
    </xf>
    <xf numFmtId="165" fontId="1" fillId="8" borderId="13" xfId="0" applyNumberFormat="1" applyFont="1" applyFill="1" applyBorder="1" applyAlignment="1">
      <alignment wrapText="1"/>
    </xf>
    <xf numFmtId="0" fontId="1" fillId="8" borderId="14" xfId="0" applyFont="1" applyFill="1" applyBorder="1" applyAlignment="1">
      <alignment wrapText="1"/>
    </xf>
    <xf numFmtId="0" fontId="1" fillId="9" borderId="12" xfId="0" applyFont="1" applyFill="1" applyBorder="1" applyAlignment="1">
      <alignment wrapText="1"/>
    </xf>
    <xf numFmtId="0" fontId="1" fillId="9" borderId="13" xfId="0" applyFont="1" applyFill="1" applyBorder="1" applyAlignment="1">
      <alignment wrapText="1"/>
    </xf>
    <xf numFmtId="165" fontId="1" fillId="9" borderId="13" xfId="0" applyNumberFormat="1" applyFont="1" applyFill="1" applyBorder="1" applyAlignment="1">
      <alignment wrapText="1"/>
    </xf>
    <xf numFmtId="0" fontId="1" fillId="9" borderId="14" xfId="0" applyFont="1" applyFill="1" applyBorder="1" applyAlignment="1">
      <alignment wrapText="1"/>
    </xf>
    <xf numFmtId="0" fontId="6" fillId="10" borderId="1" xfId="0" applyFont="1" applyFill="1" applyBorder="1"/>
    <xf numFmtId="0" fontId="4" fillId="10" borderId="1" xfId="0" applyFont="1" applyFill="1" applyBorder="1" applyAlignment="1">
      <alignment wrapText="1"/>
    </xf>
    <xf numFmtId="164" fontId="3" fillId="11" borderId="1" xfId="0" applyNumberFormat="1" applyFont="1" applyFill="1" applyBorder="1"/>
    <xf numFmtId="0" fontId="3" fillId="11" borderId="1" xfId="0" applyFont="1" applyFill="1" applyBorder="1"/>
    <xf numFmtId="9" fontId="3" fillId="11" borderId="1" xfId="0" applyNumberFormat="1" applyFont="1" applyFill="1" applyBorder="1"/>
    <xf numFmtId="0" fontId="3" fillId="2" borderId="15" xfId="0" applyFont="1" applyFill="1" applyBorder="1"/>
    <xf numFmtId="165" fontId="3" fillId="2" borderId="1" xfId="0" applyNumberFormat="1" applyFont="1" applyFill="1" applyBorder="1"/>
    <xf numFmtId="0" fontId="3" fillId="2" borderId="16" xfId="0" applyFont="1" applyFill="1" applyBorder="1"/>
    <xf numFmtId="0" fontId="3" fillId="7" borderId="15" xfId="0" applyFont="1" applyFill="1" applyBorder="1"/>
    <xf numFmtId="0" fontId="3" fillId="7" borderId="1" xfId="0" applyFont="1" applyFill="1" applyBorder="1"/>
    <xf numFmtId="165" fontId="3" fillId="7" borderId="1" xfId="0" applyNumberFormat="1" applyFont="1" applyFill="1" applyBorder="1"/>
    <xf numFmtId="0" fontId="3" fillId="7" borderId="16" xfId="0" applyFont="1" applyFill="1" applyBorder="1"/>
    <xf numFmtId="0" fontId="3" fillId="8" borderId="15" xfId="0" applyFont="1" applyFill="1" applyBorder="1"/>
    <xf numFmtId="0" fontId="3" fillId="8" borderId="1" xfId="0" applyFont="1" applyFill="1" applyBorder="1"/>
    <xf numFmtId="165" fontId="3" fillId="8" borderId="1" xfId="0" applyNumberFormat="1" applyFont="1" applyFill="1" applyBorder="1"/>
    <xf numFmtId="0" fontId="3" fillId="8" borderId="16" xfId="0" applyFont="1" applyFill="1" applyBorder="1"/>
    <xf numFmtId="0" fontId="3" fillId="9" borderId="15" xfId="0" applyFont="1" applyFill="1" applyBorder="1"/>
    <xf numFmtId="0" fontId="3" fillId="9" borderId="1" xfId="0" applyFont="1" applyFill="1" applyBorder="1"/>
    <xf numFmtId="165" fontId="3" fillId="9" borderId="1" xfId="0" applyNumberFormat="1" applyFont="1" applyFill="1" applyBorder="1"/>
    <xf numFmtId="0" fontId="3" fillId="9" borderId="16" xfId="0" applyFont="1" applyFill="1" applyBorder="1"/>
    <xf numFmtId="9" fontId="3" fillId="12" borderId="1" xfId="0" applyNumberFormat="1" applyFont="1" applyFill="1" applyBorder="1"/>
    <xf numFmtId="164" fontId="3" fillId="2" borderId="16" xfId="0" applyNumberFormat="1" applyFont="1" applyFill="1" applyBorder="1"/>
    <xf numFmtId="164" fontId="3" fillId="7" borderId="16" xfId="0" applyNumberFormat="1" applyFont="1" applyFill="1" applyBorder="1"/>
    <xf numFmtId="164" fontId="3" fillId="7" borderId="1" xfId="0" applyNumberFormat="1" applyFont="1" applyFill="1" applyBorder="1"/>
    <xf numFmtId="164" fontId="3" fillId="8" borderId="16" xfId="0" applyNumberFormat="1" applyFont="1" applyFill="1" applyBorder="1"/>
    <xf numFmtId="164" fontId="3" fillId="9" borderId="16" xfId="0" applyNumberFormat="1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165" fontId="3" fillId="2" borderId="18" xfId="0" applyNumberFormat="1" applyFont="1" applyFill="1" applyBorder="1"/>
    <xf numFmtId="0" fontId="3" fillId="2" borderId="19" xfId="0" applyFont="1" applyFill="1" applyBorder="1"/>
    <xf numFmtId="0" fontId="3" fillId="7" borderId="17" xfId="0" applyFont="1" applyFill="1" applyBorder="1"/>
    <xf numFmtId="0" fontId="3" fillId="7" borderId="18" xfId="0" applyFont="1" applyFill="1" applyBorder="1"/>
    <xf numFmtId="165" fontId="3" fillId="7" borderId="18" xfId="0" applyNumberFormat="1" applyFont="1" applyFill="1" applyBorder="1"/>
    <xf numFmtId="0" fontId="3" fillId="7" borderId="19" xfId="0" applyFont="1" applyFill="1" applyBorder="1"/>
    <xf numFmtId="0" fontId="3" fillId="8" borderId="17" xfId="0" applyFont="1" applyFill="1" applyBorder="1"/>
    <xf numFmtId="0" fontId="3" fillId="8" borderId="18" xfId="0" applyFont="1" applyFill="1" applyBorder="1"/>
    <xf numFmtId="165" fontId="3" fillId="8" borderId="18" xfId="0" applyNumberFormat="1" applyFont="1" applyFill="1" applyBorder="1"/>
    <xf numFmtId="0" fontId="3" fillId="8" borderId="19" xfId="0" applyFont="1" applyFill="1" applyBorder="1"/>
    <xf numFmtId="0" fontId="3" fillId="9" borderId="17" xfId="0" applyFont="1" applyFill="1" applyBorder="1"/>
    <xf numFmtId="0" fontId="3" fillId="9" borderId="18" xfId="0" applyFont="1" applyFill="1" applyBorder="1"/>
    <xf numFmtId="165" fontId="3" fillId="9" borderId="18" xfId="0" applyNumberFormat="1" applyFont="1" applyFill="1" applyBorder="1"/>
    <xf numFmtId="0" fontId="3" fillId="9" borderId="19" xfId="0" applyFont="1" applyFill="1" applyBorder="1"/>
    <xf numFmtId="164" fontId="4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164" fontId="4" fillId="4" borderId="2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5" fillId="0" borderId="6" xfId="0" applyFont="1" applyBorder="1"/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E21" sqref="E21"/>
    </sheetView>
  </sheetViews>
  <sheetFormatPr defaultColWidth="12.625" defaultRowHeight="15" customHeight="1" x14ac:dyDescent="0.2"/>
  <cols>
    <col min="1" max="2" width="7.625" customWidth="1"/>
    <col min="3" max="3" width="8" customWidth="1"/>
    <col min="4" max="4" width="11.125" customWidth="1"/>
    <col min="5" max="5" width="10.625" customWidth="1"/>
    <col min="6" max="26" width="7.625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1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10" spans="1:1" x14ac:dyDescent="0.25">
      <c r="A10" s="2" t="s">
        <v>8</v>
      </c>
    </row>
    <row r="11" spans="1:1" x14ac:dyDescent="0.25">
      <c r="A11" s="2" t="str">
        <f>"- in some cases Finance Managers may have already included such budgets in either the University"</f>
        <v>- in some cases Finance Managers may have already included such budgets in either the University</v>
      </c>
    </row>
    <row r="12" spans="1:1" x14ac:dyDescent="0.25">
      <c r="A12" s="2" t="s">
        <v>9</v>
      </c>
    </row>
    <row r="13" spans="1:1" x14ac:dyDescent="0.25">
      <c r="A13" s="2" t="s">
        <v>10</v>
      </c>
    </row>
    <row r="14" spans="1:1" x14ac:dyDescent="0.25">
      <c r="A14" s="2" t="s">
        <v>11</v>
      </c>
    </row>
    <row r="16" spans="1:1" x14ac:dyDescent="0.25">
      <c r="A16" s="2" t="s">
        <v>12</v>
      </c>
    </row>
    <row r="18" spans="1:26" ht="45" x14ac:dyDescent="0.25">
      <c r="A18" s="3"/>
      <c r="B18" s="4" t="s">
        <v>13</v>
      </c>
      <c r="C18" s="4" t="s">
        <v>14</v>
      </c>
      <c r="D18" s="4" t="s">
        <v>15</v>
      </c>
      <c r="E18" s="4" t="s">
        <v>16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B19" s="5" t="s">
        <v>17</v>
      </c>
      <c r="C19" s="5">
        <v>99992</v>
      </c>
      <c r="D19" s="5">
        <v>89992</v>
      </c>
      <c r="E19" s="5">
        <v>89992</v>
      </c>
    </row>
    <row r="20" spans="1:26" x14ac:dyDescent="0.25">
      <c r="B20" s="5" t="s">
        <v>18</v>
      </c>
      <c r="C20" s="5">
        <v>98357</v>
      </c>
      <c r="D20" s="5">
        <v>89991</v>
      </c>
      <c r="E20" s="5">
        <v>89991</v>
      </c>
    </row>
    <row r="21" spans="1:26" ht="15.75" customHeight="1" x14ac:dyDescent="0.2"/>
    <row r="22" spans="1:26" ht="15.75" customHeight="1" x14ac:dyDescent="0.25">
      <c r="A22" s="2" t="s">
        <v>19</v>
      </c>
    </row>
    <row r="23" spans="1:26" ht="15.75" customHeight="1" x14ac:dyDescent="0.25">
      <c r="A23" s="2" t="s">
        <v>20</v>
      </c>
    </row>
    <row r="24" spans="1:26" ht="15.75" customHeight="1" x14ac:dyDescent="0.25">
      <c r="A24" s="2" t="s">
        <v>21</v>
      </c>
    </row>
    <row r="25" spans="1:26" ht="15.75" customHeight="1" x14ac:dyDescent="0.2"/>
    <row r="26" spans="1:26" ht="15.75" customHeight="1" x14ac:dyDescent="0.25">
      <c r="A26" s="1" t="s">
        <v>22</v>
      </c>
    </row>
    <row r="27" spans="1:26" ht="15.75" customHeight="1" x14ac:dyDescent="0.25">
      <c r="A27" s="2" t="s">
        <v>23</v>
      </c>
    </row>
    <row r="28" spans="1:26" ht="15.75" customHeight="1" x14ac:dyDescent="0.25">
      <c r="A28" s="2" t="s">
        <v>24</v>
      </c>
    </row>
    <row r="29" spans="1:26" ht="15.75" customHeight="1" x14ac:dyDescent="0.2"/>
    <row r="30" spans="1:26" ht="15.75" customHeight="1" x14ac:dyDescent="0.25">
      <c r="B30" s="1" t="s">
        <v>25</v>
      </c>
    </row>
    <row r="31" spans="1:26" ht="15.75" customHeight="1" x14ac:dyDescent="0.25">
      <c r="C31" s="2" t="s">
        <v>26</v>
      </c>
    </row>
    <row r="32" spans="1:26" ht="15.75" customHeight="1" x14ac:dyDescent="0.25">
      <c r="C32" s="2" t="s">
        <v>27</v>
      </c>
    </row>
    <row r="33" spans="1:3" ht="15.75" customHeight="1" x14ac:dyDescent="0.2"/>
    <row r="34" spans="1:3" ht="15.75" customHeight="1" x14ac:dyDescent="0.25">
      <c r="B34" s="1" t="s">
        <v>28</v>
      </c>
    </row>
    <row r="35" spans="1:3" ht="15.75" customHeight="1" x14ac:dyDescent="0.25">
      <c r="C35" s="2" t="s">
        <v>29</v>
      </c>
    </row>
    <row r="36" spans="1:3" ht="15.75" customHeight="1" x14ac:dyDescent="0.25">
      <c r="C36" s="2" t="s">
        <v>30</v>
      </c>
    </row>
    <row r="37" spans="1:3" ht="15.75" customHeight="1" x14ac:dyDescent="0.2"/>
    <row r="38" spans="1:3" ht="15.75" customHeight="1" x14ac:dyDescent="0.25">
      <c r="B38" s="1" t="s">
        <v>31</v>
      </c>
    </row>
    <row r="39" spans="1:3" ht="15.75" customHeight="1" x14ac:dyDescent="0.25">
      <c r="C39" s="2" t="s">
        <v>32</v>
      </c>
    </row>
    <row r="40" spans="1:3" ht="15.75" customHeight="1" x14ac:dyDescent="0.25">
      <c r="C40" s="2" t="s">
        <v>33</v>
      </c>
    </row>
    <row r="41" spans="1:3" ht="15.75" customHeight="1" x14ac:dyDescent="0.25">
      <c r="C41" s="2" t="s">
        <v>34</v>
      </c>
    </row>
    <row r="42" spans="1:3" ht="15.75" customHeight="1" x14ac:dyDescent="0.2"/>
    <row r="43" spans="1:3" ht="15.75" customHeight="1" x14ac:dyDescent="0.25">
      <c r="B43" s="1" t="s">
        <v>35</v>
      </c>
    </row>
    <row r="44" spans="1:3" ht="15.75" customHeight="1" x14ac:dyDescent="0.25">
      <c r="C44" s="2" t="s">
        <v>32</v>
      </c>
    </row>
    <row r="45" spans="1:3" ht="15.75" customHeight="1" x14ac:dyDescent="0.25">
      <c r="C45" s="2" t="s">
        <v>33</v>
      </c>
    </row>
    <row r="46" spans="1:3" ht="15.75" customHeight="1" x14ac:dyDescent="0.25">
      <c r="C46" s="2" t="s">
        <v>34</v>
      </c>
    </row>
    <row r="47" spans="1:3" ht="15.75" customHeight="1" x14ac:dyDescent="0.2"/>
    <row r="48" spans="1:3" ht="15.75" customHeight="1" x14ac:dyDescent="0.25">
      <c r="A48" s="2" t="s">
        <v>36</v>
      </c>
    </row>
    <row r="49" spans="1:1" ht="15.75" customHeight="1" x14ac:dyDescent="0.25">
      <c r="A49" s="2" t="s">
        <v>37</v>
      </c>
    </row>
    <row r="50" spans="1:1" ht="15.75" customHeight="1" x14ac:dyDescent="0.2"/>
    <row r="51" spans="1:1" ht="15.75" customHeight="1" x14ac:dyDescent="0.25">
      <c r="A51" s="2" t="s">
        <v>38</v>
      </c>
    </row>
    <row r="52" spans="1:1" ht="15.75" customHeight="1" x14ac:dyDescent="0.25">
      <c r="A52" s="2" t="s">
        <v>39</v>
      </c>
    </row>
    <row r="53" spans="1:1" ht="15.75" customHeight="1" x14ac:dyDescent="0.25">
      <c r="A53" s="2" t="s">
        <v>40</v>
      </c>
    </row>
    <row r="54" spans="1:1" ht="15.75" customHeight="1" x14ac:dyDescent="0.2"/>
    <row r="55" spans="1:1" ht="15.75" customHeight="1" x14ac:dyDescent="0.25">
      <c r="A55" s="2" t="s">
        <v>41</v>
      </c>
    </row>
    <row r="56" spans="1:1" ht="15.75" customHeight="1" x14ac:dyDescent="0.25">
      <c r="A56" s="2" t="s">
        <v>42</v>
      </c>
    </row>
    <row r="57" spans="1:1" ht="15.75" customHeight="1" x14ac:dyDescent="0.2"/>
    <row r="58" spans="1:1" ht="15.75" customHeight="1" x14ac:dyDescent="0.25">
      <c r="A58" s="2" t="s">
        <v>43</v>
      </c>
    </row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E10" sqref="E10"/>
    </sheetView>
  </sheetViews>
  <sheetFormatPr defaultColWidth="12.625" defaultRowHeight="15" customHeight="1" x14ac:dyDescent="0.2"/>
  <cols>
    <col min="1" max="3" width="7.625" customWidth="1"/>
    <col min="4" max="4" width="11.125" customWidth="1"/>
    <col min="5" max="5" width="10.625" customWidth="1"/>
    <col min="6" max="26" width="7.625" customWidth="1"/>
  </cols>
  <sheetData>
    <row r="1" spans="1:1" x14ac:dyDescent="0.25">
      <c r="A1" s="1" t="s">
        <v>0</v>
      </c>
    </row>
    <row r="2" spans="1:1" x14ac:dyDescent="0.25">
      <c r="A2" s="2" t="s">
        <v>82</v>
      </c>
    </row>
    <row r="3" spans="1:1" x14ac:dyDescent="0.25">
      <c r="A3" s="1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83</v>
      </c>
    </row>
    <row r="7" spans="1:1" x14ac:dyDescent="0.25">
      <c r="A7" s="2" t="s">
        <v>84</v>
      </c>
    </row>
    <row r="8" spans="1:1" x14ac:dyDescent="0.25">
      <c r="A8" s="2" t="s">
        <v>7</v>
      </c>
    </row>
    <row r="10" spans="1:1" x14ac:dyDescent="0.25">
      <c r="A10" s="2" t="s">
        <v>8</v>
      </c>
    </row>
    <row r="11" spans="1:1" x14ac:dyDescent="0.25">
      <c r="A11" s="2" t="s">
        <v>44</v>
      </c>
    </row>
    <row r="12" spans="1:1" x14ac:dyDescent="0.25">
      <c r="A12" s="2" t="s">
        <v>85</v>
      </c>
    </row>
    <row r="13" spans="1:1" x14ac:dyDescent="0.25">
      <c r="A13" s="2" t="s">
        <v>86</v>
      </c>
    </row>
    <row r="14" spans="1:1" x14ac:dyDescent="0.25">
      <c r="A14" s="2" t="s">
        <v>11</v>
      </c>
    </row>
    <row r="16" spans="1:1" x14ac:dyDescent="0.25">
      <c r="A16" s="2" t="s">
        <v>12</v>
      </c>
    </row>
    <row r="18" spans="1:26" ht="45" x14ac:dyDescent="0.25">
      <c r="A18" s="3"/>
      <c r="B18" s="4" t="s">
        <v>13</v>
      </c>
      <c r="C18" s="4" t="s">
        <v>14</v>
      </c>
      <c r="D18" s="4" t="s">
        <v>15</v>
      </c>
      <c r="E18" s="4" t="s">
        <v>16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B19" s="5" t="s">
        <v>17</v>
      </c>
      <c r="C19" s="5">
        <v>99992</v>
      </c>
      <c r="D19" s="5">
        <v>89992</v>
      </c>
      <c r="E19" s="5">
        <v>89992</v>
      </c>
    </row>
    <row r="20" spans="1:26" x14ac:dyDescent="0.25">
      <c r="B20" s="5" t="s">
        <v>18</v>
      </c>
      <c r="C20" s="5">
        <v>98357</v>
      </c>
      <c r="D20" s="5">
        <v>89991</v>
      </c>
      <c r="E20" s="5">
        <v>89991</v>
      </c>
    </row>
    <row r="21" spans="1:26" ht="15.75" customHeight="1" x14ac:dyDescent="0.2"/>
    <row r="22" spans="1:26" ht="15.75" customHeight="1" x14ac:dyDescent="0.25">
      <c r="A22" s="2" t="s">
        <v>45</v>
      </c>
    </row>
    <row r="23" spans="1:26" ht="15.75" customHeight="1" x14ac:dyDescent="0.25">
      <c r="A23" s="2" t="s">
        <v>20</v>
      </c>
    </row>
    <row r="24" spans="1:26" ht="15.75" customHeight="1" x14ac:dyDescent="0.25">
      <c r="A24" s="2" t="s">
        <v>21</v>
      </c>
    </row>
    <row r="25" spans="1:26" ht="15.75" customHeight="1" x14ac:dyDescent="0.2"/>
    <row r="26" spans="1:26" ht="15.75" customHeight="1" x14ac:dyDescent="0.25">
      <c r="A26" s="1" t="s">
        <v>22</v>
      </c>
    </row>
    <row r="27" spans="1:26" ht="15.75" customHeight="1" x14ac:dyDescent="0.25">
      <c r="A27" s="2" t="s">
        <v>23</v>
      </c>
    </row>
    <row r="28" spans="1:26" ht="15.75" customHeight="1" x14ac:dyDescent="0.25">
      <c r="A28" s="2" t="s">
        <v>24</v>
      </c>
    </row>
    <row r="29" spans="1:26" ht="15.75" customHeight="1" x14ac:dyDescent="0.2"/>
    <row r="30" spans="1:26" ht="15.75" customHeight="1" x14ac:dyDescent="0.25">
      <c r="B30" s="1" t="s">
        <v>25</v>
      </c>
    </row>
    <row r="31" spans="1:26" ht="15.75" customHeight="1" x14ac:dyDescent="0.25">
      <c r="C31" s="2" t="s">
        <v>26</v>
      </c>
    </row>
    <row r="32" spans="1:26" ht="15.75" customHeight="1" x14ac:dyDescent="0.25">
      <c r="C32" s="2" t="s">
        <v>27</v>
      </c>
    </row>
    <row r="33" spans="1:3" ht="15.75" customHeight="1" x14ac:dyDescent="0.2"/>
    <row r="34" spans="1:3" ht="15.75" customHeight="1" x14ac:dyDescent="0.25">
      <c r="B34" s="1" t="s">
        <v>28</v>
      </c>
    </row>
    <row r="35" spans="1:3" ht="15.75" customHeight="1" x14ac:dyDescent="0.25">
      <c r="C35" s="2" t="s">
        <v>29</v>
      </c>
    </row>
    <row r="36" spans="1:3" ht="15.75" customHeight="1" x14ac:dyDescent="0.25">
      <c r="C36" s="2" t="s">
        <v>30</v>
      </c>
    </row>
    <row r="37" spans="1:3" ht="15.75" customHeight="1" x14ac:dyDescent="0.2"/>
    <row r="38" spans="1:3" ht="15.75" customHeight="1" x14ac:dyDescent="0.25">
      <c r="B38" s="1" t="s">
        <v>31</v>
      </c>
    </row>
    <row r="39" spans="1:3" ht="15.75" customHeight="1" x14ac:dyDescent="0.25">
      <c r="C39" s="2" t="s">
        <v>32</v>
      </c>
    </row>
    <row r="40" spans="1:3" ht="15.75" customHeight="1" x14ac:dyDescent="0.25">
      <c r="C40" s="2" t="s">
        <v>33</v>
      </c>
    </row>
    <row r="41" spans="1:3" ht="15.75" customHeight="1" x14ac:dyDescent="0.25">
      <c r="C41" s="2" t="s">
        <v>34</v>
      </c>
    </row>
    <row r="42" spans="1:3" ht="15.75" customHeight="1" x14ac:dyDescent="0.2"/>
    <row r="43" spans="1:3" ht="15.75" customHeight="1" x14ac:dyDescent="0.25">
      <c r="B43" s="1" t="s">
        <v>35</v>
      </c>
    </row>
    <row r="44" spans="1:3" ht="15.75" customHeight="1" x14ac:dyDescent="0.25">
      <c r="C44" s="2" t="s">
        <v>32</v>
      </c>
    </row>
    <row r="45" spans="1:3" ht="15.75" customHeight="1" x14ac:dyDescent="0.25">
      <c r="C45" s="2" t="s">
        <v>33</v>
      </c>
    </row>
    <row r="46" spans="1:3" ht="15.75" customHeight="1" x14ac:dyDescent="0.25">
      <c r="C46" s="2" t="s">
        <v>34</v>
      </c>
    </row>
    <row r="47" spans="1:3" ht="15.75" customHeight="1" x14ac:dyDescent="0.2"/>
    <row r="48" spans="1:3" ht="15.75" customHeight="1" x14ac:dyDescent="0.25">
      <c r="A48" s="2" t="s">
        <v>36</v>
      </c>
    </row>
    <row r="49" spans="1:1" ht="15.75" customHeight="1" x14ac:dyDescent="0.25">
      <c r="A49" s="2" t="s">
        <v>37</v>
      </c>
    </row>
    <row r="50" spans="1:1" ht="15.75" customHeight="1" x14ac:dyDescent="0.2"/>
    <row r="51" spans="1:1" ht="15.75" customHeight="1" x14ac:dyDescent="0.25">
      <c r="A51" s="2" t="s">
        <v>46</v>
      </c>
    </row>
    <row r="52" spans="1:1" ht="15.75" customHeight="1" x14ac:dyDescent="0.25">
      <c r="A52" s="2" t="s">
        <v>47</v>
      </c>
    </row>
    <row r="53" spans="1:1" ht="15.75" customHeight="1" x14ac:dyDescent="0.2"/>
    <row r="54" spans="1:1" ht="15.75" customHeight="1" x14ac:dyDescent="0.2"/>
    <row r="55" spans="1:1" ht="15.75" customHeight="1" x14ac:dyDescent="0.25">
      <c r="A55" s="2" t="s">
        <v>41</v>
      </c>
    </row>
    <row r="56" spans="1:1" ht="15.75" customHeight="1" x14ac:dyDescent="0.2"/>
    <row r="57" spans="1:1" ht="15.75" customHeight="1" x14ac:dyDescent="0.2"/>
    <row r="58" spans="1:1" ht="15.75" customHeight="1" x14ac:dyDescent="0.25">
      <c r="A58" s="2" t="s">
        <v>43</v>
      </c>
    </row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6" sqref="I6"/>
    </sheetView>
  </sheetViews>
  <sheetFormatPr defaultColWidth="12.625" defaultRowHeight="15" customHeight="1" x14ac:dyDescent="0.2"/>
  <cols>
    <col min="1" max="1" width="5.625" customWidth="1"/>
    <col min="2" max="2" width="11.125" customWidth="1"/>
    <col min="3" max="3" width="8.375" customWidth="1"/>
    <col min="4" max="4" width="14" customWidth="1"/>
    <col min="5" max="5" width="9" customWidth="1"/>
    <col min="6" max="6" width="31.375" customWidth="1"/>
    <col min="7" max="7" width="12.875" customWidth="1"/>
    <col min="8" max="8" width="2.375" customWidth="1"/>
    <col min="9" max="9" width="13.375" customWidth="1"/>
    <col min="10" max="10" width="1.25" customWidth="1"/>
    <col min="11" max="12" width="8.25" customWidth="1"/>
    <col min="13" max="13" width="1.25" customWidth="1"/>
    <col min="14" max="17" width="7.75" customWidth="1"/>
    <col min="18" max="18" width="1.5" customWidth="1"/>
    <col min="19" max="19" width="9.625" customWidth="1"/>
    <col min="20" max="20" width="10.25" customWidth="1"/>
    <col min="21" max="26" width="7.75" customWidth="1"/>
  </cols>
  <sheetData>
    <row r="1" spans="1:26" x14ac:dyDescent="0.25">
      <c r="A1" s="6"/>
      <c r="B1" s="6"/>
      <c r="C1" s="6"/>
      <c r="D1" s="6"/>
      <c r="E1" s="6"/>
      <c r="F1" s="6"/>
      <c r="G1" s="7" t="s">
        <v>48</v>
      </c>
      <c r="H1" s="6"/>
      <c r="I1" s="87" t="s">
        <v>49</v>
      </c>
      <c r="J1" s="88"/>
      <c r="K1" s="88"/>
      <c r="L1" s="88"/>
      <c r="M1" s="88"/>
      <c r="N1" s="88"/>
      <c r="O1" s="88"/>
      <c r="P1" s="88"/>
      <c r="Q1" s="89"/>
      <c r="R1" s="8"/>
      <c r="S1" s="8"/>
      <c r="T1" s="8"/>
      <c r="U1" s="6"/>
      <c r="V1" s="6"/>
      <c r="W1" s="6"/>
      <c r="X1" s="6"/>
      <c r="Y1" s="6"/>
      <c r="Z1" s="6"/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9" t="s">
        <v>50</v>
      </c>
      <c r="L2" s="9"/>
      <c r="M2" s="7"/>
      <c r="N2" s="90" t="s">
        <v>51</v>
      </c>
      <c r="O2" s="88"/>
      <c r="P2" s="88"/>
      <c r="Q2" s="89"/>
      <c r="R2" s="7"/>
      <c r="S2" s="91" t="s">
        <v>52</v>
      </c>
      <c r="T2" s="92"/>
      <c r="U2" s="7"/>
      <c r="V2" s="7"/>
      <c r="W2" s="7"/>
      <c r="X2" s="7"/>
      <c r="Y2" s="7"/>
      <c r="Z2" s="7"/>
    </row>
    <row r="3" spans="1:26" ht="120" x14ac:dyDescent="0.25">
      <c r="A3" s="10" t="s">
        <v>53</v>
      </c>
      <c r="B3" s="10" t="s">
        <v>54</v>
      </c>
      <c r="C3" s="10" t="s">
        <v>55</v>
      </c>
      <c r="D3" s="10" t="s">
        <v>56</v>
      </c>
      <c r="E3" s="10" t="s">
        <v>57</v>
      </c>
      <c r="F3" s="10" t="s">
        <v>58</v>
      </c>
      <c r="G3" s="10" t="s">
        <v>59</v>
      </c>
      <c r="H3" s="10"/>
      <c r="I3" s="10" t="s">
        <v>60</v>
      </c>
      <c r="J3" s="10"/>
      <c r="K3" s="11" t="s">
        <v>61</v>
      </c>
      <c r="L3" s="12" t="s">
        <v>62</v>
      </c>
      <c r="M3" s="10"/>
      <c r="N3" s="11" t="s">
        <v>63</v>
      </c>
      <c r="O3" s="13" t="s">
        <v>64</v>
      </c>
      <c r="P3" s="13" t="s">
        <v>65</v>
      </c>
      <c r="Q3" s="12" t="s">
        <v>66</v>
      </c>
      <c r="R3" s="10"/>
      <c r="S3" s="11" t="s">
        <v>67</v>
      </c>
      <c r="T3" s="12" t="s">
        <v>68</v>
      </c>
      <c r="U3" s="10"/>
      <c r="V3" s="10" t="s">
        <v>69</v>
      </c>
      <c r="W3" s="10"/>
      <c r="X3" s="10"/>
      <c r="Y3" s="10"/>
      <c r="Z3" s="10"/>
    </row>
    <row r="4" spans="1:26" x14ac:dyDescent="0.25">
      <c r="A4" s="14"/>
      <c r="B4" s="14"/>
      <c r="C4" s="15"/>
      <c r="D4" s="14"/>
      <c r="E4" s="14" t="s">
        <v>17</v>
      </c>
      <c r="F4" s="16"/>
      <c r="G4" s="14"/>
      <c r="H4" s="6"/>
      <c r="I4" s="14">
        <v>0</v>
      </c>
      <c r="J4" s="6"/>
      <c r="K4" s="17">
        <v>0</v>
      </c>
      <c r="L4" s="17">
        <f t="shared" ref="L4:L108" si="0">I4*-1</f>
        <v>0</v>
      </c>
      <c r="M4" s="6"/>
      <c r="N4" s="18">
        <v>0.25</v>
      </c>
      <c r="O4" s="18">
        <v>0.25</v>
      </c>
      <c r="P4" s="18">
        <v>0.25</v>
      </c>
      <c r="Q4" s="18">
        <v>0.25</v>
      </c>
      <c r="R4" s="6"/>
      <c r="S4" s="19" t="b">
        <v>1</v>
      </c>
      <c r="T4" s="19" t="b">
        <v>1</v>
      </c>
      <c r="U4" s="6"/>
      <c r="V4" s="6" t="b">
        <f t="shared" ref="V4:V108" si="1">((I4+SUM(K4:L4))=0)</f>
        <v>1</v>
      </c>
      <c r="W4" s="6"/>
      <c r="X4" s="6"/>
      <c r="Y4" s="6"/>
      <c r="Z4" s="6"/>
    </row>
    <row r="5" spans="1:26" x14ac:dyDescent="0.25">
      <c r="A5" s="14"/>
      <c r="B5" s="14"/>
      <c r="C5" s="15"/>
      <c r="D5" s="14"/>
      <c r="E5" s="14" t="s">
        <v>17</v>
      </c>
      <c r="F5" s="16"/>
      <c r="G5" s="14"/>
      <c r="H5" s="6"/>
      <c r="I5" s="14">
        <v>0</v>
      </c>
      <c r="J5" s="6"/>
      <c r="K5" s="20">
        <v>0</v>
      </c>
      <c r="L5" s="20">
        <f t="shared" si="0"/>
        <v>0</v>
      </c>
      <c r="M5" s="6"/>
      <c r="N5" s="21">
        <v>0.25</v>
      </c>
      <c r="O5" s="21">
        <v>0.25</v>
      </c>
      <c r="P5" s="21">
        <v>0.25</v>
      </c>
      <c r="Q5" s="21">
        <v>0.25</v>
      </c>
      <c r="R5" s="6"/>
      <c r="S5" s="19" t="b">
        <v>1</v>
      </c>
      <c r="T5" s="19" t="b">
        <v>1</v>
      </c>
      <c r="U5" s="6"/>
      <c r="V5" s="6" t="b">
        <f t="shared" si="1"/>
        <v>1</v>
      </c>
      <c r="W5" s="6"/>
      <c r="X5" s="6"/>
      <c r="Y5" s="6"/>
      <c r="Z5" s="6"/>
    </row>
    <row r="6" spans="1:26" x14ac:dyDescent="0.25">
      <c r="A6" s="14"/>
      <c r="B6" s="14"/>
      <c r="C6" s="15"/>
      <c r="D6" s="14"/>
      <c r="E6" s="14" t="s">
        <v>17</v>
      </c>
      <c r="F6" s="16"/>
      <c r="G6" s="14"/>
      <c r="H6" s="6"/>
      <c r="I6" s="14">
        <v>0</v>
      </c>
      <c r="J6" s="6"/>
      <c r="K6" s="20">
        <v>0</v>
      </c>
      <c r="L6" s="20">
        <f t="shared" si="0"/>
        <v>0</v>
      </c>
      <c r="M6" s="6"/>
      <c r="N6" s="21">
        <v>0.25</v>
      </c>
      <c r="O6" s="21">
        <v>0.25</v>
      </c>
      <c r="P6" s="21">
        <v>0.25</v>
      </c>
      <c r="Q6" s="21">
        <v>0.25</v>
      </c>
      <c r="R6" s="6"/>
      <c r="S6" s="19" t="b">
        <v>1</v>
      </c>
      <c r="T6" s="19" t="b">
        <v>1</v>
      </c>
      <c r="U6" s="6"/>
      <c r="V6" s="6" t="b">
        <f t="shared" si="1"/>
        <v>1</v>
      </c>
      <c r="W6" s="6"/>
      <c r="X6" s="6"/>
      <c r="Y6" s="6"/>
      <c r="Z6" s="6"/>
    </row>
    <row r="7" spans="1:26" x14ac:dyDescent="0.25">
      <c r="A7" s="14"/>
      <c r="B7" s="14"/>
      <c r="C7" s="15"/>
      <c r="D7" s="14"/>
      <c r="E7" s="14" t="s">
        <v>17</v>
      </c>
      <c r="F7" s="16"/>
      <c r="G7" s="14"/>
      <c r="H7" s="6"/>
      <c r="I7" s="14">
        <v>0</v>
      </c>
      <c r="J7" s="6"/>
      <c r="K7" s="20">
        <v>0</v>
      </c>
      <c r="L7" s="20">
        <f t="shared" si="0"/>
        <v>0</v>
      </c>
      <c r="M7" s="6"/>
      <c r="N7" s="21">
        <v>0.25</v>
      </c>
      <c r="O7" s="21">
        <v>0.25</v>
      </c>
      <c r="P7" s="21">
        <v>0.25</v>
      </c>
      <c r="Q7" s="21">
        <v>0.25</v>
      </c>
      <c r="R7" s="6"/>
      <c r="S7" s="19" t="b">
        <v>1</v>
      </c>
      <c r="T7" s="19" t="b">
        <v>1</v>
      </c>
      <c r="U7" s="6"/>
      <c r="V7" s="6" t="b">
        <f t="shared" si="1"/>
        <v>1</v>
      </c>
      <c r="W7" s="6"/>
      <c r="X7" s="6"/>
      <c r="Y7" s="6"/>
      <c r="Z7" s="6"/>
    </row>
    <row r="8" spans="1:26" x14ac:dyDescent="0.25">
      <c r="A8" s="14"/>
      <c r="B8" s="14"/>
      <c r="C8" s="15"/>
      <c r="D8" s="14"/>
      <c r="E8" s="14" t="s">
        <v>17</v>
      </c>
      <c r="F8" s="16"/>
      <c r="G8" s="14"/>
      <c r="H8" s="6"/>
      <c r="I8" s="14">
        <v>0</v>
      </c>
      <c r="J8" s="6"/>
      <c r="K8" s="20">
        <v>0</v>
      </c>
      <c r="L8" s="20">
        <f t="shared" si="0"/>
        <v>0</v>
      </c>
      <c r="M8" s="6"/>
      <c r="N8" s="21">
        <v>0.25</v>
      </c>
      <c r="O8" s="21">
        <v>0.25</v>
      </c>
      <c r="P8" s="21">
        <v>0.25</v>
      </c>
      <c r="Q8" s="21">
        <v>0.25</v>
      </c>
      <c r="R8" s="6"/>
      <c r="S8" s="19" t="b">
        <v>1</v>
      </c>
      <c r="T8" s="19" t="b">
        <v>1</v>
      </c>
      <c r="U8" s="6"/>
      <c r="V8" s="6" t="b">
        <f t="shared" si="1"/>
        <v>1</v>
      </c>
      <c r="W8" s="6"/>
      <c r="X8" s="6"/>
      <c r="Y8" s="6"/>
      <c r="Z8" s="6"/>
    </row>
    <row r="9" spans="1:26" x14ac:dyDescent="0.25">
      <c r="A9" s="14"/>
      <c r="B9" s="14"/>
      <c r="C9" s="15"/>
      <c r="D9" s="14"/>
      <c r="E9" s="14" t="s">
        <v>17</v>
      </c>
      <c r="F9" s="16"/>
      <c r="G9" s="14"/>
      <c r="H9" s="6"/>
      <c r="I9" s="14">
        <v>0</v>
      </c>
      <c r="J9" s="6"/>
      <c r="K9" s="20">
        <v>0</v>
      </c>
      <c r="L9" s="20">
        <f t="shared" si="0"/>
        <v>0</v>
      </c>
      <c r="M9" s="6"/>
      <c r="N9" s="21">
        <v>0.25</v>
      </c>
      <c r="O9" s="21">
        <v>0.25</v>
      </c>
      <c r="P9" s="21">
        <v>0.25</v>
      </c>
      <c r="Q9" s="21">
        <v>0.25</v>
      </c>
      <c r="R9" s="6"/>
      <c r="S9" s="19" t="b">
        <v>1</v>
      </c>
      <c r="T9" s="19" t="b">
        <v>1</v>
      </c>
      <c r="U9" s="6"/>
      <c r="V9" s="6" t="b">
        <f t="shared" si="1"/>
        <v>1</v>
      </c>
      <c r="W9" s="6"/>
      <c r="X9" s="6"/>
      <c r="Y9" s="6"/>
      <c r="Z9" s="6"/>
    </row>
    <row r="10" spans="1:26" x14ac:dyDescent="0.25">
      <c r="A10" s="14"/>
      <c r="B10" s="14"/>
      <c r="C10" s="15"/>
      <c r="D10" s="14"/>
      <c r="E10" s="14" t="s">
        <v>17</v>
      </c>
      <c r="F10" s="16"/>
      <c r="G10" s="14"/>
      <c r="H10" s="6"/>
      <c r="I10" s="14">
        <v>0</v>
      </c>
      <c r="J10" s="6"/>
      <c r="K10" s="20">
        <v>0</v>
      </c>
      <c r="L10" s="20">
        <f t="shared" si="0"/>
        <v>0</v>
      </c>
      <c r="M10" s="6"/>
      <c r="N10" s="21">
        <v>0.25</v>
      </c>
      <c r="O10" s="21">
        <v>0.25</v>
      </c>
      <c r="P10" s="21">
        <v>0.25</v>
      </c>
      <c r="Q10" s="21">
        <v>0.25</v>
      </c>
      <c r="R10" s="6"/>
      <c r="S10" s="19" t="b">
        <v>1</v>
      </c>
      <c r="T10" s="19" t="b">
        <v>1</v>
      </c>
      <c r="U10" s="6"/>
      <c r="V10" s="6" t="b">
        <f t="shared" si="1"/>
        <v>1</v>
      </c>
      <c r="W10" s="6"/>
      <c r="X10" s="6"/>
      <c r="Y10" s="6"/>
      <c r="Z10" s="6"/>
    </row>
    <row r="11" spans="1:26" x14ac:dyDescent="0.25">
      <c r="A11" s="14"/>
      <c r="B11" s="14"/>
      <c r="C11" s="15"/>
      <c r="D11" s="14"/>
      <c r="E11" s="14" t="s">
        <v>17</v>
      </c>
      <c r="F11" s="16"/>
      <c r="G11" s="14"/>
      <c r="H11" s="6"/>
      <c r="I11" s="14">
        <v>0</v>
      </c>
      <c r="J11" s="6"/>
      <c r="K11" s="20">
        <v>0</v>
      </c>
      <c r="L11" s="20">
        <f t="shared" si="0"/>
        <v>0</v>
      </c>
      <c r="M11" s="6"/>
      <c r="N11" s="21">
        <v>0.25</v>
      </c>
      <c r="O11" s="21">
        <v>0.25</v>
      </c>
      <c r="P11" s="21">
        <v>0.25</v>
      </c>
      <c r="Q11" s="21">
        <v>0.25</v>
      </c>
      <c r="R11" s="6"/>
      <c r="S11" s="19" t="b">
        <v>1</v>
      </c>
      <c r="T11" s="19" t="b">
        <v>1</v>
      </c>
      <c r="U11" s="6"/>
      <c r="V11" s="6" t="b">
        <f t="shared" si="1"/>
        <v>1</v>
      </c>
      <c r="W11" s="6"/>
      <c r="X11" s="6"/>
      <c r="Y11" s="6"/>
      <c r="Z11" s="6"/>
    </row>
    <row r="12" spans="1:26" x14ac:dyDescent="0.25">
      <c r="A12" s="14"/>
      <c r="B12" s="14"/>
      <c r="C12" s="15"/>
      <c r="D12" s="14"/>
      <c r="E12" s="14" t="s">
        <v>17</v>
      </c>
      <c r="F12" s="16"/>
      <c r="G12" s="14"/>
      <c r="H12" s="6"/>
      <c r="I12" s="14">
        <v>0</v>
      </c>
      <c r="J12" s="6"/>
      <c r="K12" s="20">
        <v>0</v>
      </c>
      <c r="L12" s="20">
        <f t="shared" si="0"/>
        <v>0</v>
      </c>
      <c r="M12" s="6"/>
      <c r="N12" s="21">
        <v>0.25</v>
      </c>
      <c r="O12" s="21">
        <v>0.25</v>
      </c>
      <c r="P12" s="21">
        <v>0.25</v>
      </c>
      <c r="Q12" s="21">
        <v>0.25</v>
      </c>
      <c r="R12" s="6"/>
      <c r="S12" s="19" t="b">
        <v>1</v>
      </c>
      <c r="T12" s="19" t="b">
        <v>1</v>
      </c>
      <c r="U12" s="6"/>
      <c r="V12" s="6" t="b">
        <f t="shared" si="1"/>
        <v>1</v>
      </c>
      <c r="W12" s="6"/>
      <c r="X12" s="6"/>
      <c r="Y12" s="6"/>
      <c r="Z12" s="6"/>
    </row>
    <row r="13" spans="1:26" x14ac:dyDescent="0.25">
      <c r="A13" s="14"/>
      <c r="B13" s="14"/>
      <c r="C13" s="15"/>
      <c r="D13" s="14"/>
      <c r="E13" s="14" t="s">
        <v>17</v>
      </c>
      <c r="F13" s="16"/>
      <c r="G13" s="14"/>
      <c r="H13" s="6"/>
      <c r="I13" s="14">
        <v>0</v>
      </c>
      <c r="J13" s="6"/>
      <c r="K13" s="20">
        <v>0</v>
      </c>
      <c r="L13" s="20">
        <f t="shared" si="0"/>
        <v>0</v>
      </c>
      <c r="M13" s="6"/>
      <c r="N13" s="21">
        <v>0.25</v>
      </c>
      <c r="O13" s="21">
        <v>0.25</v>
      </c>
      <c r="P13" s="21">
        <v>0.25</v>
      </c>
      <c r="Q13" s="21">
        <v>0.25</v>
      </c>
      <c r="R13" s="6"/>
      <c r="S13" s="19" t="b">
        <v>1</v>
      </c>
      <c r="T13" s="19" t="b">
        <v>1</v>
      </c>
      <c r="U13" s="6"/>
      <c r="V13" s="6" t="b">
        <f t="shared" si="1"/>
        <v>1</v>
      </c>
      <c r="W13" s="6"/>
      <c r="X13" s="6"/>
      <c r="Y13" s="6"/>
      <c r="Z13" s="6"/>
    </row>
    <row r="14" spans="1:26" x14ac:dyDescent="0.25">
      <c r="A14" s="14"/>
      <c r="B14" s="14"/>
      <c r="C14" s="15"/>
      <c r="D14" s="14"/>
      <c r="E14" s="14" t="s">
        <v>17</v>
      </c>
      <c r="F14" s="16"/>
      <c r="G14" s="14"/>
      <c r="H14" s="6"/>
      <c r="I14" s="14">
        <v>0</v>
      </c>
      <c r="J14" s="6"/>
      <c r="K14" s="20">
        <v>0</v>
      </c>
      <c r="L14" s="20">
        <f t="shared" si="0"/>
        <v>0</v>
      </c>
      <c r="M14" s="6"/>
      <c r="N14" s="21">
        <v>0.25</v>
      </c>
      <c r="O14" s="21">
        <v>0.25</v>
      </c>
      <c r="P14" s="21">
        <v>0.25</v>
      </c>
      <c r="Q14" s="21">
        <v>0.25</v>
      </c>
      <c r="R14" s="6"/>
      <c r="S14" s="19" t="b">
        <v>1</v>
      </c>
      <c r="T14" s="19" t="b">
        <v>1</v>
      </c>
      <c r="U14" s="6"/>
      <c r="V14" s="6" t="b">
        <f t="shared" si="1"/>
        <v>1</v>
      </c>
      <c r="W14" s="6"/>
      <c r="X14" s="6"/>
      <c r="Y14" s="6"/>
      <c r="Z14" s="6"/>
    </row>
    <row r="15" spans="1:26" x14ac:dyDescent="0.25">
      <c r="A15" s="14"/>
      <c r="B15" s="14"/>
      <c r="C15" s="15"/>
      <c r="D15" s="14"/>
      <c r="E15" s="14" t="s">
        <v>17</v>
      </c>
      <c r="F15" s="16"/>
      <c r="G15" s="14"/>
      <c r="H15" s="6"/>
      <c r="I15" s="14">
        <v>0</v>
      </c>
      <c r="J15" s="6"/>
      <c r="K15" s="20">
        <v>0</v>
      </c>
      <c r="L15" s="20">
        <f t="shared" si="0"/>
        <v>0</v>
      </c>
      <c r="M15" s="6"/>
      <c r="N15" s="21">
        <v>0.25</v>
      </c>
      <c r="O15" s="21">
        <v>0.25</v>
      </c>
      <c r="P15" s="21">
        <v>0.25</v>
      </c>
      <c r="Q15" s="21">
        <v>0.25</v>
      </c>
      <c r="R15" s="6"/>
      <c r="S15" s="19" t="b">
        <v>1</v>
      </c>
      <c r="T15" s="19" t="b">
        <v>1</v>
      </c>
      <c r="U15" s="6"/>
      <c r="V15" s="6" t="b">
        <f t="shared" si="1"/>
        <v>1</v>
      </c>
      <c r="W15" s="6"/>
      <c r="X15" s="6"/>
      <c r="Y15" s="6"/>
      <c r="Z15" s="6"/>
    </row>
    <row r="16" spans="1:26" x14ac:dyDescent="0.25">
      <c r="A16" s="14"/>
      <c r="B16" s="14"/>
      <c r="C16" s="15"/>
      <c r="D16" s="14"/>
      <c r="E16" s="14" t="s">
        <v>17</v>
      </c>
      <c r="F16" s="16"/>
      <c r="G16" s="14"/>
      <c r="H16" s="6"/>
      <c r="I16" s="14">
        <v>0</v>
      </c>
      <c r="J16" s="6"/>
      <c r="K16" s="20">
        <v>0</v>
      </c>
      <c r="L16" s="20">
        <f t="shared" si="0"/>
        <v>0</v>
      </c>
      <c r="M16" s="6"/>
      <c r="N16" s="21">
        <v>0.25</v>
      </c>
      <c r="O16" s="21">
        <v>0.25</v>
      </c>
      <c r="P16" s="21">
        <v>0.25</v>
      </c>
      <c r="Q16" s="21">
        <v>0.25</v>
      </c>
      <c r="R16" s="6"/>
      <c r="S16" s="19" t="b">
        <v>1</v>
      </c>
      <c r="T16" s="19" t="b">
        <v>1</v>
      </c>
      <c r="U16" s="6"/>
      <c r="V16" s="6" t="b">
        <f t="shared" si="1"/>
        <v>1</v>
      </c>
      <c r="W16" s="6"/>
      <c r="X16" s="6"/>
      <c r="Y16" s="6"/>
      <c r="Z16" s="6"/>
    </row>
    <row r="17" spans="1:26" x14ac:dyDescent="0.25">
      <c r="A17" s="14"/>
      <c r="B17" s="14"/>
      <c r="C17" s="15"/>
      <c r="D17" s="14"/>
      <c r="E17" s="14" t="s">
        <v>17</v>
      </c>
      <c r="F17" s="16"/>
      <c r="G17" s="14"/>
      <c r="H17" s="6"/>
      <c r="I17" s="14">
        <v>0</v>
      </c>
      <c r="J17" s="6"/>
      <c r="K17" s="20">
        <v>0</v>
      </c>
      <c r="L17" s="20">
        <f t="shared" si="0"/>
        <v>0</v>
      </c>
      <c r="M17" s="6"/>
      <c r="N17" s="21">
        <v>0.25</v>
      </c>
      <c r="O17" s="21">
        <v>0.25</v>
      </c>
      <c r="P17" s="21">
        <v>0.25</v>
      </c>
      <c r="Q17" s="21">
        <v>0.25</v>
      </c>
      <c r="R17" s="6"/>
      <c r="S17" s="19" t="b">
        <v>1</v>
      </c>
      <c r="T17" s="19" t="b">
        <v>1</v>
      </c>
      <c r="U17" s="6"/>
      <c r="V17" s="6" t="b">
        <f t="shared" si="1"/>
        <v>1</v>
      </c>
      <c r="W17" s="6"/>
      <c r="X17" s="6"/>
      <c r="Y17" s="6"/>
      <c r="Z17" s="6"/>
    </row>
    <row r="18" spans="1:26" x14ac:dyDescent="0.25">
      <c r="A18" s="14"/>
      <c r="B18" s="14"/>
      <c r="C18" s="15"/>
      <c r="D18" s="14"/>
      <c r="E18" s="14" t="s">
        <v>17</v>
      </c>
      <c r="F18" s="16"/>
      <c r="G18" s="14"/>
      <c r="H18" s="6"/>
      <c r="I18" s="14">
        <v>0</v>
      </c>
      <c r="J18" s="6"/>
      <c r="K18" s="20">
        <v>0</v>
      </c>
      <c r="L18" s="20">
        <f t="shared" si="0"/>
        <v>0</v>
      </c>
      <c r="M18" s="6"/>
      <c r="N18" s="21">
        <v>0.25</v>
      </c>
      <c r="O18" s="21">
        <v>0.25</v>
      </c>
      <c r="P18" s="21">
        <v>0.25</v>
      </c>
      <c r="Q18" s="21">
        <v>0.25</v>
      </c>
      <c r="R18" s="6"/>
      <c r="S18" s="19" t="b">
        <v>1</v>
      </c>
      <c r="T18" s="19" t="b">
        <v>1</v>
      </c>
      <c r="U18" s="6"/>
      <c r="V18" s="6" t="b">
        <f t="shared" si="1"/>
        <v>1</v>
      </c>
      <c r="W18" s="6"/>
      <c r="X18" s="6"/>
      <c r="Y18" s="6"/>
      <c r="Z18" s="6"/>
    </row>
    <row r="19" spans="1:26" x14ac:dyDescent="0.25">
      <c r="A19" s="14"/>
      <c r="B19" s="14"/>
      <c r="C19" s="15"/>
      <c r="D19" s="14"/>
      <c r="E19" s="14" t="s">
        <v>17</v>
      </c>
      <c r="F19" s="16"/>
      <c r="G19" s="14"/>
      <c r="H19" s="6"/>
      <c r="I19" s="14">
        <v>0</v>
      </c>
      <c r="J19" s="6"/>
      <c r="K19" s="20">
        <v>0</v>
      </c>
      <c r="L19" s="20">
        <f t="shared" si="0"/>
        <v>0</v>
      </c>
      <c r="M19" s="6"/>
      <c r="N19" s="21">
        <v>0.25</v>
      </c>
      <c r="O19" s="21">
        <v>0.25</v>
      </c>
      <c r="P19" s="21">
        <v>0.25</v>
      </c>
      <c r="Q19" s="21">
        <v>0.25</v>
      </c>
      <c r="R19" s="6"/>
      <c r="S19" s="19" t="b">
        <v>1</v>
      </c>
      <c r="T19" s="19" t="b">
        <v>1</v>
      </c>
      <c r="U19" s="6"/>
      <c r="V19" s="6" t="b">
        <f t="shared" si="1"/>
        <v>1</v>
      </c>
      <c r="W19" s="6"/>
      <c r="X19" s="6"/>
      <c r="Y19" s="6"/>
      <c r="Z19" s="6"/>
    </row>
    <row r="20" spans="1:26" x14ac:dyDescent="0.25">
      <c r="A20" s="14"/>
      <c r="B20" s="14"/>
      <c r="C20" s="15"/>
      <c r="D20" s="14"/>
      <c r="E20" s="14" t="s">
        <v>17</v>
      </c>
      <c r="F20" s="16"/>
      <c r="G20" s="14"/>
      <c r="H20" s="6"/>
      <c r="I20" s="14">
        <v>0</v>
      </c>
      <c r="J20" s="6"/>
      <c r="K20" s="20">
        <v>0</v>
      </c>
      <c r="L20" s="20">
        <f t="shared" si="0"/>
        <v>0</v>
      </c>
      <c r="M20" s="6"/>
      <c r="N20" s="21">
        <v>0.25</v>
      </c>
      <c r="O20" s="21">
        <v>0.25</v>
      </c>
      <c r="P20" s="21">
        <v>0.25</v>
      </c>
      <c r="Q20" s="21">
        <v>0.25</v>
      </c>
      <c r="R20" s="6"/>
      <c r="S20" s="19" t="b">
        <v>1</v>
      </c>
      <c r="T20" s="19" t="b">
        <v>1</v>
      </c>
      <c r="U20" s="6"/>
      <c r="V20" s="6" t="b">
        <f t="shared" si="1"/>
        <v>1</v>
      </c>
      <c r="W20" s="6"/>
      <c r="X20" s="6"/>
      <c r="Y20" s="6"/>
      <c r="Z20" s="6"/>
    </row>
    <row r="21" spans="1:26" ht="15.75" customHeight="1" x14ac:dyDescent="0.25">
      <c r="A21" s="14"/>
      <c r="B21" s="14"/>
      <c r="C21" s="15"/>
      <c r="D21" s="14"/>
      <c r="E21" s="14" t="s">
        <v>17</v>
      </c>
      <c r="F21" s="16"/>
      <c r="G21" s="14"/>
      <c r="H21" s="6"/>
      <c r="I21" s="14">
        <v>0</v>
      </c>
      <c r="J21" s="6"/>
      <c r="K21" s="20">
        <v>0</v>
      </c>
      <c r="L21" s="20">
        <f t="shared" si="0"/>
        <v>0</v>
      </c>
      <c r="M21" s="6"/>
      <c r="N21" s="21">
        <v>0.25</v>
      </c>
      <c r="O21" s="21">
        <v>0.25</v>
      </c>
      <c r="P21" s="21">
        <v>0.25</v>
      </c>
      <c r="Q21" s="21">
        <v>0.25</v>
      </c>
      <c r="R21" s="6"/>
      <c r="S21" s="19" t="b">
        <v>1</v>
      </c>
      <c r="T21" s="19" t="b">
        <v>1</v>
      </c>
      <c r="U21" s="6"/>
      <c r="V21" s="6" t="b">
        <f t="shared" si="1"/>
        <v>1</v>
      </c>
      <c r="W21" s="6"/>
      <c r="X21" s="6"/>
      <c r="Y21" s="6"/>
      <c r="Z21" s="6"/>
    </row>
    <row r="22" spans="1:26" ht="15.75" customHeight="1" x14ac:dyDescent="0.25">
      <c r="A22" s="14"/>
      <c r="B22" s="14"/>
      <c r="C22" s="15"/>
      <c r="D22" s="14"/>
      <c r="E22" s="14" t="s">
        <v>17</v>
      </c>
      <c r="F22" s="16"/>
      <c r="G22" s="14"/>
      <c r="H22" s="6"/>
      <c r="I22" s="14">
        <v>0</v>
      </c>
      <c r="J22" s="6"/>
      <c r="K22" s="20">
        <v>0</v>
      </c>
      <c r="L22" s="20">
        <f t="shared" si="0"/>
        <v>0</v>
      </c>
      <c r="M22" s="6"/>
      <c r="N22" s="21">
        <v>0.25</v>
      </c>
      <c r="O22" s="21">
        <v>0.25</v>
      </c>
      <c r="P22" s="21">
        <v>0.25</v>
      </c>
      <c r="Q22" s="21">
        <v>0.25</v>
      </c>
      <c r="R22" s="6"/>
      <c r="S22" s="19" t="b">
        <v>1</v>
      </c>
      <c r="T22" s="19" t="b">
        <v>1</v>
      </c>
      <c r="U22" s="6"/>
      <c r="V22" s="6" t="b">
        <f t="shared" si="1"/>
        <v>1</v>
      </c>
      <c r="W22" s="6"/>
      <c r="X22" s="6"/>
      <c r="Y22" s="6"/>
      <c r="Z22" s="6"/>
    </row>
    <row r="23" spans="1:26" ht="15.75" customHeight="1" x14ac:dyDescent="0.25">
      <c r="A23" s="14"/>
      <c r="B23" s="14"/>
      <c r="C23" s="15"/>
      <c r="D23" s="14"/>
      <c r="E23" s="14" t="s">
        <v>17</v>
      </c>
      <c r="F23" s="16"/>
      <c r="G23" s="14"/>
      <c r="H23" s="6"/>
      <c r="I23" s="14">
        <v>0</v>
      </c>
      <c r="J23" s="6"/>
      <c r="K23" s="20">
        <v>0</v>
      </c>
      <c r="L23" s="20">
        <f t="shared" si="0"/>
        <v>0</v>
      </c>
      <c r="M23" s="6"/>
      <c r="N23" s="21">
        <v>0.25</v>
      </c>
      <c r="O23" s="21">
        <v>0.25</v>
      </c>
      <c r="P23" s="21">
        <v>0.25</v>
      </c>
      <c r="Q23" s="21">
        <v>0.25</v>
      </c>
      <c r="R23" s="6"/>
      <c r="S23" s="19" t="b">
        <v>1</v>
      </c>
      <c r="T23" s="19" t="b">
        <v>1</v>
      </c>
      <c r="U23" s="6"/>
      <c r="V23" s="6" t="b">
        <f t="shared" si="1"/>
        <v>1</v>
      </c>
      <c r="W23" s="6"/>
      <c r="X23" s="6"/>
      <c r="Y23" s="6"/>
      <c r="Z23" s="6"/>
    </row>
    <row r="24" spans="1:26" ht="15.75" customHeight="1" x14ac:dyDescent="0.25">
      <c r="A24" s="14"/>
      <c r="B24" s="14"/>
      <c r="C24" s="15"/>
      <c r="D24" s="14"/>
      <c r="E24" s="14" t="s">
        <v>17</v>
      </c>
      <c r="F24" s="16"/>
      <c r="G24" s="14"/>
      <c r="H24" s="6"/>
      <c r="I24" s="14">
        <v>0</v>
      </c>
      <c r="J24" s="6"/>
      <c r="K24" s="20">
        <v>0</v>
      </c>
      <c r="L24" s="20">
        <f t="shared" si="0"/>
        <v>0</v>
      </c>
      <c r="M24" s="6"/>
      <c r="N24" s="21">
        <v>0.25</v>
      </c>
      <c r="O24" s="21">
        <v>0.25</v>
      </c>
      <c r="P24" s="21">
        <v>0.25</v>
      </c>
      <c r="Q24" s="21">
        <v>0.25</v>
      </c>
      <c r="R24" s="6"/>
      <c r="S24" s="19" t="b">
        <v>1</v>
      </c>
      <c r="T24" s="19" t="b">
        <v>1</v>
      </c>
      <c r="U24" s="6"/>
      <c r="V24" s="6" t="b">
        <f t="shared" si="1"/>
        <v>1</v>
      </c>
      <c r="W24" s="6"/>
      <c r="X24" s="6"/>
      <c r="Y24" s="6"/>
      <c r="Z24" s="6"/>
    </row>
    <row r="25" spans="1:26" ht="15.75" customHeight="1" x14ac:dyDescent="0.25">
      <c r="A25" s="14"/>
      <c r="B25" s="14"/>
      <c r="C25" s="15"/>
      <c r="D25" s="14"/>
      <c r="E25" s="14" t="s">
        <v>17</v>
      </c>
      <c r="F25" s="16"/>
      <c r="G25" s="14"/>
      <c r="H25" s="6"/>
      <c r="I25" s="14">
        <v>0</v>
      </c>
      <c r="J25" s="6"/>
      <c r="K25" s="20">
        <v>0</v>
      </c>
      <c r="L25" s="20">
        <f t="shared" si="0"/>
        <v>0</v>
      </c>
      <c r="M25" s="6"/>
      <c r="N25" s="21">
        <v>0.25</v>
      </c>
      <c r="O25" s="21">
        <v>0.25</v>
      </c>
      <c r="P25" s="21">
        <v>0.25</v>
      </c>
      <c r="Q25" s="21">
        <v>0.25</v>
      </c>
      <c r="R25" s="6"/>
      <c r="S25" s="19" t="b">
        <v>1</v>
      </c>
      <c r="T25" s="19" t="b">
        <v>1</v>
      </c>
      <c r="U25" s="6"/>
      <c r="V25" s="6" t="b">
        <f t="shared" si="1"/>
        <v>1</v>
      </c>
      <c r="W25" s="6"/>
      <c r="X25" s="6"/>
      <c r="Y25" s="6"/>
      <c r="Z25" s="6"/>
    </row>
    <row r="26" spans="1:26" ht="15.75" customHeight="1" x14ac:dyDescent="0.25">
      <c r="A26" s="14"/>
      <c r="B26" s="14"/>
      <c r="C26" s="15"/>
      <c r="D26" s="14"/>
      <c r="E26" s="14" t="s">
        <v>17</v>
      </c>
      <c r="F26" s="16"/>
      <c r="G26" s="14"/>
      <c r="H26" s="6"/>
      <c r="I26" s="14">
        <v>0</v>
      </c>
      <c r="J26" s="6"/>
      <c r="K26" s="20">
        <v>0</v>
      </c>
      <c r="L26" s="20">
        <f t="shared" si="0"/>
        <v>0</v>
      </c>
      <c r="M26" s="6"/>
      <c r="N26" s="21">
        <v>0.25</v>
      </c>
      <c r="O26" s="21">
        <v>0.25</v>
      </c>
      <c r="P26" s="21">
        <v>0.25</v>
      </c>
      <c r="Q26" s="21">
        <v>0.25</v>
      </c>
      <c r="R26" s="6"/>
      <c r="S26" s="19" t="b">
        <v>1</v>
      </c>
      <c r="T26" s="19" t="b">
        <v>1</v>
      </c>
      <c r="U26" s="6"/>
      <c r="V26" s="6" t="b">
        <f t="shared" si="1"/>
        <v>1</v>
      </c>
      <c r="W26" s="6"/>
      <c r="X26" s="6"/>
      <c r="Y26" s="6"/>
      <c r="Z26" s="6"/>
    </row>
    <row r="27" spans="1:26" ht="15.75" customHeight="1" x14ac:dyDescent="0.25">
      <c r="A27" s="14"/>
      <c r="B27" s="14"/>
      <c r="C27" s="15"/>
      <c r="D27" s="14"/>
      <c r="E27" s="14" t="s">
        <v>17</v>
      </c>
      <c r="F27" s="16"/>
      <c r="G27" s="14"/>
      <c r="H27" s="6"/>
      <c r="I27" s="14">
        <v>0</v>
      </c>
      <c r="J27" s="6"/>
      <c r="K27" s="20">
        <v>0</v>
      </c>
      <c r="L27" s="20">
        <f t="shared" si="0"/>
        <v>0</v>
      </c>
      <c r="M27" s="6"/>
      <c r="N27" s="21">
        <v>0.25</v>
      </c>
      <c r="O27" s="21">
        <v>0.25</v>
      </c>
      <c r="P27" s="21">
        <v>0.25</v>
      </c>
      <c r="Q27" s="21">
        <v>0.25</v>
      </c>
      <c r="R27" s="6"/>
      <c r="S27" s="19" t="b">
        <v>1</v>
      </c>
      <c r="T27" s="19" t="b">
        <v>1</v>
      </c>
      <c r="U27" s="6"/>
      <c r="V27" s="6" t="b">
        <f t="shared" si="1"/>
        <v>1</v>
      </c>
      <c r="W27" s="6"/>
      <c r="X27" s="6"/>
      <c r="Y27" s="6"/>
      <c r="Z27" s="6"/>
    </row>
    <row r="28" spans="1:26" ht="15.75" customHeight="1" x14ac:dyDescent="0.25">
      <c r="A28" s="14"/>
      <c r="B28" s="14"/>
      <c r="C28" s="15"/>
      <c r="D28" s="14"/>
      <c r="E28" s="14" t="s">
        <v>17</v>
      </c>
      <c r="F28" s="16"/>
      <c r="G28" s="14"/>
      <c r="H28" s="6"/>
      <c r="I28" s="14">
        <v>0</v>
      </c>
      <c r="J28" s="6"/>
      <c r="K28" s="20">
        <v>0</v>
      </c>
      <c r="L28" s="20">
        <f t="shared" si="0"/>
        <v>0</v>
      </c>
      <c r="M28" s="6"/>
      <c r="N28" s="21">
        <v>0.25</v>
      </c>
      <c r="O28" s="21">
        <v>0.25</v>
      </c>
      <c r="P28" s="21">
        <v>0.25</v>
      </c>
      <c r="Q28" s="21">
        <v>0.25</v>
      </c>
      <c r="R28" s="6"/>
      <c r="S28" s="19" t="b">
        <v>1</v>
      </c>
      <c r="T28" s="19" t="b">
        <v>1</v>
      </c>
      <c r="U28" s="6"/>
      <c r="V28" s="6" t="b">
        <f t="shared" si="1"/>
        <v>1</v>
      </c>
      <c r="W28" s="6"/>
      <c r="X28" s="6"/>
      <c r="Y28" s="6"/>
      <c r="Z28" s="6"/>
    </row>
    <row r="29" spans="1:26" ht="15.75" customHeight="1" x14ac:dyDescent="0.25">
      <c r="A29" s="14"/>
      <c r="B29" s="14"/>
      <c r="C29" s="15"/>
      <c r="D29" s="14"/>
      <c r="E29" s="14" t="s">
        <v>17</v>
      </c>
      <c r="F29" s="16"/>
      <c r="G29" s="14"/>
      <c r="H29" s="6"/>
      <c r="I29" s="14">
        <v>0</v>
      </c>
      <c r="J29" s="6"/>
      <c r="K29" s="20">
        <v>0</v>
      </c>
      <c r="L29" s="20">
        <f t="shared" si="0"/>
        <v>0</v>
      </c>
      <c r="M29" s="6"/>
      <c r="N29" s="21">
        <v>0.25</v>
      </c>
      <c r="O29" s="21">
        <v>0.25</v>
      </c>
      <c r="P29" s="21">
        <v>0.25</v>
      </c>
      <c r="Q29" s="21">
        <v>0.25</v>
      </c>
      <c r="R29" s="6"/>
      <c r="S29" s="19" t="b">
        <v>1</v>
      </c>
      <c r="T29" s="19" t="b">
        <v>1</v>
      </c>
      <c r="U29" s="6"/>
      <c r="V29" s="6" t="b">
        <f t="shared" si="1"/>
        <v>1</v>
      </c>
      <c r="W29" s="6"/>
      <c r="X29" s="6"/>
      <c r="Y29" s="6"/>
      <c r="Z29" s="6"/>
    </row>
    <row r="30" spans="1:26" ht="15.75" customHeight="1" x14ac:dyDescent="0.25">
      <c r="A30" s="14"/>
      <c r="B30" s="14"/>
      <c r="C30" s="15"/>
      <c r="D30" s="14"/>
      <c r="E30" s="14" t="s">
        <v>17</v>
      </c>
      <c r="F30" s="16"/>
      <c r="G30" s="14"/>
      <c r="H30" s="6"/>
      <c r="I30" s="14">
        <v>0</v>
      </c>
      <c r="J30" s="6"/>
      <c r="K30" s="20">
        <v>0</v>
      </c>
      <c r="L30" s="20">
        <f t="shared" si="0"/>
        <v>0</v>
      </c>
      <c r="M30" s="6"/>
      <c r="N30" s="21">
        <v>0.25</v>
      </c>
      <c r="O30" s="21">
        <v>0.25</v>
      </c>
      <c r="P30" s="21">
        <v>0.25</v>
      </c>
      <c r="Q30" s="21">
        <v>0.25</v>
      </c>
      <c r="R30" s="6"/>
      <c r="S30" s="19" t="b">
        <v>1</v>
      </c>
      <c r="T30" s="19" t="b">
        <v>1</v>
      </c>
      <c r="U30" s="6"/>
      <c r="V30" s="6" t="b">
        <f t="shared" si="1"/>
        <v>1</v>
      </c>
      <c r="W30" s="6"/>
      <c r="X30" s="6"/>
      <c r="Y30" s="6"/>
      <c r="Z30" s="6"/>
    </row>
    <row r="31" spans="1:26" ht="15.75" customHeight="1" x14ac:dyDescent="0.25">
      <c r="A31" s="14"/>
      <c r="B31" s="14"/>
      <c r="C31" s="15"/>
      <c r="D31" s="14"/>
      <c r="E31" s="14" t="s">
        <v>17</v>
      </c>
      <c r="F31" s="16"/>
      <c r="G31" s="14"/>
      <c r="H31" s="6"/>
      <c r="I31" s="14">
        <v>0</v>
      </c>
      <c r="J31" s="6"/>
      <c r="K31" s="20">
        <v>0</v>
      </c>
      <c r="L31" s="20">
        <f t="shared" si="0"/>
        <v>0</v>
      </c>
      <c r="M31" s="6"/>
      <c r="N31" s="21">
        <v>0.25</v>
      </c>
      <c r="O31" s="21">
        <v>0.25</v>
      </c>
      <c r="P31" s="21">
        <v>0.25</v>
      </c>
      <c r="Q31" s="21">
        <v>0.25</v>
      </c>
      <c r="R31" s="6"/>
      <c r="S31" s="19" t="b">
        <v>1</v>
      </c>
      <c r="T31" s="19" t="b">
        <v>1</v>
      </c>
      <c r="U31" s="6"/>
      <c r="V31" s="6" t="b">
        <f t="shared" si="1"/>
        <v>1</v>
      </c>
      <c r="W31" s="6"/>
      <c r="X31" s="6"/>
      <c r="Y31" s="6"/>
      <c r="Z31" s="6"/>
    </row>
    <row r="32" spans="1:26" ht="15.75" customHeight="1" x14ac:dyDescent="0.25">
      <c r="A32" s="14"/>
      <c r="B32" s="14"/>
      <c r="C32" s="15"/>
      <c r="D32" s="14"/>
      <c r="E32" s="14" t="s">
        <v>17</v>
      </c>
      <c r="F32" s="16"/>
      <c r="G32" s="14"/>
      <c r="H32" s="6"/>
      <c r="I32" s="14">
        <v>0</v>
      </c>
      <c r="J32" s="6"/>
      <c r="K32" s="20">
        <v>0</v>
      </c>
      <c r="L32" s="20">
        <f t="shared" si="0"/>
        <v>0</v>
      </c>
      <c r="M32" s="6"/>
      <c r="N32" s="21">
        <v>0.25</v>
      </c>
      <c r="O32" s="21">
        <v>0.25</v>
      </c>
      <c r="P32" s="21">
        <v>0.25</v>
      </c>
      <c r="Q32" s="21">
        <v>0.25</v>
      </c>
      <c r="R32" s="6"/>
      <c r="S32" s="19" t="b">
        <v>1</v>
      </c>
      <c r="T32" s="19" t="b">
        <v>1</v>
      </c>
      <c r="U32" s="6"/>
      <c r="V32" s="6" t="b">
        <f t="shared" si="1"/>
        <v>1</v>
      </c>
      <c r="W32" s="6"/>
      <c r="X32" s="6"/>
      <c r="Y32" s="6"/>
      <c r="Z32" s="6"/>
    </row>
    <row r="33" spans="1:26" ht="15.75" customHeight="1" x14ac:dyDescent="0.25">
      <c r="A33" s="14"/>
      <c r="B33" s="14"/>
      <c r="C33" s="15"/>
      <c r="D33" s="14"/>
      <c r="E33" s="14" t="s">
        <v>17</v>
      </c>
      <c r="F33" s="16"/>
      <c r="G33" s="14"/>
      <c r="H33" s="6"/>
      <c r="I33" s="14">
        <v>0</v>
      </c>
      <c r="J33" s="6"/>
      <c r="K33" s="20">
        <v>0</v>
      </c>
      <c r="L33" s="20">
        <f t="shared" si="0"/>
        <v>0</v>
      </c>
      <c r="M33" s="6"/>
      <c r="N33" s="21">
        <v>0.25</v>
      </c>
      <c r="O33" s="21">
        <v>0.25</v>
      </c>
      <c r="P33" s="21">
        <v>0.25</v>
      </c>
      <c r="Q33" s="21">
        <v>0.25</v>
      </c>
      <c r="R33" s="6"/>
      <c r="S33" s="19" t="b">
        <v>1</v>
      </c>
      <c r="T33" s="19" t="b">
        <v>1</v>
      </c>
      <c r="U33" s="6"/>
      <c r="V33" s="6" t="b">
        <f t="shared" si="1"/>
        <v>1</v>
      </c>
      <c r="W33" s="6"/>
      <c r="X33" s="6"/>
      <c r="Y33" s="6"/>
      <c r="Z33" s="6"/>
    </row>
    <row r="34" spans="1:26" ht="15.75" customHeight="1" x14ac:dyDescent="0.25">
      <c r="A34" s="14"/>
      <c r="B34" s="14"/>
      <c r="C34" s="15"/>
      <c r="D34" s="14"/>
      <c r="E34" s="14" t="s">
        <v>17</v>
      </c>
      <c r="F34" s="16"/>
      <c r="G34" s="14"/>
      <c r="H34" s="6"/>
      <c r="I34" s="14">
        <v>0</v>
      </c>
      <c r="J34" s="6"/>
      <c r="K34" s="20">
        <v>0</v>
      </c>
      <c r="L34" s="20">
        <f t="shared" si="0"/>
        <v>0</v>
      </c>
      <c r="M34" s="6"/>
      <c r="N34" s="21">
        <v>0.25</v>
      </c>
      <c r="O34" s="21">
        <v>0.25</v>
      </c>
      <c r="P34" s="21">
        <v>0.25</v>
      </c>
      <c r="Q34" s="21">
        <v>0.25</v>
      </c>
      <c r="R34" s="6"/>
      <c r="S34" s="19" t="b">
        <v>1</v>
      </c>
      <c r="T34" s="19" t="b">
        <v>1</v>
      </c>
      <c r="U34" s="6"/>
      <c r="V34" s="6" t="b">
        <f t="shared" si="1"/>
        <v>1</v>
      </c>
      <c r="W34" s="6"/>
      <c r="X34" s="6"/>
      <c r="Y34" s="6"/>
      <c r="Z34" s="6"/>
    </row>
    <row r="35" spans="1:26" ht="15.75" customHeight="1" x14ac:dyDescent="0.25">
      <c r="A35" s="14"/>
      <c r="B35" s="14"/>
      <c r="C35" s="15"/>
      <c r="D35" s="14"/>
      <c r="E35" s="14" t="s">
        <v>17</v>
      </c>
      <c r="F35" s="16"/>
      <c r="G35" s="14"/>
      <c r="H35" s="6"/>
      <c r="I35" s="14">
        <v>0</v>
      </c>
      <c r="J35" s="6"/>
      <c r="K35" s="20">
        <v>0</v>
      </c>
      <c r="L35" s="20">
        <f t="shared" si="0"/>
        <v>0</v>
      </c>
      <c r="M35" s="6"/>
      <c r="N35" s="21">
        <v>0.25</v>
      </c>
      <c r="O35" s="21">
        <v>0.25</v>
      </c>
      <c r="P35" s="21">
        <v>0.25</v>
      </c>
      <c r="Q35" s="21">
        <v>0.25</v>
      </c>
      <c r="R35" s="6"/>
      <c r="S35" s="19" t="b">
        <v>1</v>
      </c>
      <c r="T35" s="19" t="b">
        <v>1</v>
      </c>
      <c r="U35" s="6"/>
      <c r="V35" s="6" t="b">
        <f t="shared" si="1"/>
        <v>1</v>
      </c>
      <c r="W35" s="6"/>
      <c r="X35" s="6"/>
      <c r="Y35" s="6"/>
      <c r="Z35" s="6"/>
    </row>
    <row r="36" spans="1:26" ht="15.75" customHeight="1" x14ac:dyDescent="0.25">
      <c r="A36" s="14"/>
      <c r="B36" s="14"/>
      <c r="C36" s="15"/>
      <c r="D36" s="14"/>
      <c r="E36" s="14" t="s">
        <v>17</v>
      </c>
      <c r="F36" s="16"/>
      <c r="G36" s="14"/>
      <c r="H36" s="6"/>
      <c r="I36" s="14">
        <v>0</v>
      </c>
      <c r="J36" s="6"/>
      <c r="K36" s="20">
        <v>0</v>
      </c>
      <c r="L36" s="20">
        <f t="shared" si="0"/>
        <v>0</v>
      </c>
      <c r="M36" s="6"/>
      <c r="N36" s="21">
        <v>0.25</v>
      </c>
      <c r="O36" s="21">
        <v>0.25</v>
      </c>
      <c r="P36" s="21">
        <v>0.25</v>
      </c>
      <c r="Q36" s="21">
        <v>0.25</v>
      </c>
      <c r="R36" s="6"/>
      <c r="S36" s="19" t="b">
        <v>1</v>
      </c>
      <c r="T36" s="19" t="b">
        <v>1</v>
      </c>
      <c r="U36" s="6"/>
      <c r="V36" s="6" t="b">
        <f t="shared" si="1"/>
        <v>1</v>
      </c>
      <c r="W36" s="6"/>
      <c r="X36" s="6"/>
      <c r="Y36" s="6"/>
      <c r="Z36" s="6"/>
    </row>
    <row r="37" spans="1:26" ht="15.75" customHeight="1" x14ac:dyDescent="0.25">
      <c r="A37" s="14"/>
      <c r="B37" s="14"/>
      <c r="C37" s="15"/>
      <c r="D37" s="14"/>
      <c r="E37" s="14" t="s">
        <v>17</v>
      </c>
      <c r="F37" s="16"/>
      <c r="G37" s="14"/>
      <c r="H37" s="6"/>
      <c r="I37" s="14">
        <v>0</v>
      </c>
      <c r="J37" s="6"/>
      <c r="K37" s="20">
        <v>0</v>
      </c>
      <c r="L37" s="20">
        <f t="shared" si="0"/>
        <v>0</v>
      </c>
      <c r="M37" s="6"/>
      <c r="N37" s="21">
        <v>0.25</v>
      </c>
      <c r="O37" s="21">
        <v>0.25</v>
      </c>
      <c r="P37" s="21">
        <v>0.25</v>
      </c>
      <c r="Q37" s="21">
        <v>0.25</v>
      </c>
      <c r="R37" s="6"/>
      <c r="S37" s="19" t="b">
        <v>1</v>
      </c>
      <c r="T37" s="19" t="b">
        <v>1</v>
      </c>
      <c r="U37" s="6"/>
      <c r="V37" s="6" t="b">
        <f t="shared" si="1"/>
        <v>1</v>
      </c>
      <c r="W37" s="6"/>
      <c r="X37" s="6"/>
      <c r="Y37" s="6"/>
      <c r="Z37" s="6"/>
    </row>
    <row r="38" spans="1:26" ht="15.75" customHeight="1" x14ac:dyDescent="0.25">
      <c r="A38" s="14"/>
      <c r="B38" s="14"/>
      <c r="C38" s="15"/>
      <c r="D38" s="14"/>
      <c r="E38" s="14" t="s">
        <v>17</v>
      </c>
      <c r="F38" s="16"/>
      <c r="G38" s="14"/>
      <c r="H38" s="6"/>
      <c r="I38" s="14">
        <v>0</v>
      </c>
      <c r="J38" s="6"/>
      <c r="K38" s="20">
        <v>0</v>
      </c>
      <c r="L38" s="20">
        <f t="shared" si="0"/>
        <v>0</v>
      </c>
      <c r="M38" s="6"/>
      <c r="N38" s="21">
        <v>0.25</v>
      </c>
      <c r="O38" s="21">
        <v>0.25</v>
      </c>
      <c r="P38" s="21">
        <v>0.25</v>
      </c>
      <c r="Q38" s="21">
        <v>0.25</v>
      </c>
      <c r="R38" s="6"/>
      <c r="S38" s="19" t="b">
        <v>1</v>
      </c>
      <c r="T38" s="19" t="b">
        <v>1</v>
      </c>
      <c r="U38" s="6"/>
      <c r="V38" s="6" t="b">
        <f t="shared" si="1"/>
        <v>1</v>
      </c>
      <c r="W38" s="6"/>
      <c r="X38" s="6"/>
      <c r="Y38" s="6"/>
      <c r="Z38" s="6"/>
    </row>
    <row r="39" spans="1:26" ht="15.75" customHeight="1" x14ac:dyDescent="0.25">
      <c r="A39" s="14"/>
      <c r="B39" s="14"/>
      <c r="C39" s="15"/>
      <c r="D39" s="14"/>
      <c r="E39" s="14" t="s">
        <v>17</v>
      </c>
      <c r="F39" s="16"/>
      <c r="G39" s="14"/>
      <c r="H39" s="6"/>
      <c r="I39" s="14">
        <v>0</v>
      </c>
      <c r="J39" s="6"/>
      <c r="K39" s="20">
        <v>0</v>
      </c>
      <c r="L39" s="20">
        <f t="shared" si="0"/>
        <v>0</v>
      </c>
      <c r="M39" s="6"/>
      <c r="N39" s="21">
        <v>0.25</v>
      </c>
      <c r="O39" s="21">
        <v>0.25</v>
      </c>
      <c r="P39" s="21">
        <v>0.25</v>
      </c>
      <c r="Q39" s="21">
        <v>0.25</v>
      </c>
      <c r="R39" s="6"/>
      <c r="S39" s="19" t="b">
        <v>1</v>
      </c>
      <c r="T39" s="19" t="b">
        <v>1</v>
      </c>
      <c r="U39" s="6"/>
      <c r="V39" s="6" t="b">
        <f t="shared" si="1"/>
        <v>1</v>
      </c>
      <c r="W39" s="6"/>
      <c r="X39" s="6"/>
      <c r="Y39" s="6"/>
      <c r="Z39" s="6"/>
    </row>
    <row r="40" spans="1:26" ht="15.75" customHeight="1" x14ac:dyDescent="0.25">
      <c r="A40" s="14"/>
      <c r="B40" s="14"/>
      <c r="C40" s="15"/>
      <c r="D40" s="14"/>
      <c r="E40" s="14" t="s">
        <v>17</v>
      </c>
      <c r="F40" s="16"/>
      <c r="G40" s="14"/>
      <c r="H40" s="6"/>
      <c r="I40" s="14">
        <v>0</v>
      </c>
      <c r="J40" s="6"/>
      <c r="K40" s="20">
        <v>0</v>
      </c>
      <c r="L40" s="20">
        <f t="shared" si="0"/>
        <v>0</v>
      </c>
      <c r="M40" s="6"/>
      <c r="N40" s="21">
        <v>0.25</v>
      </c>
      <c r="O40" s="21">
        <v>0.25</v>
      </c>
      <c r="P40" s="21">
        <v>0.25</v>
      </c>
      <c r="Q40" s="21">
        <v>0.25</v>
      </c>
      <c r="R40" s="6"/>
      <c r="S40" s="19" t="b">
        <v>1</v>
      </c>
      <c r="T40" s="19" t="b">
        <v>1</v>
      </c>
      <c r="U40" s="6"/>
      <c r="V40" s="6" t="b">
        <f t="shared" si="1"/>
        <v>1</v>
      </c>
      <c r="W40" s="6"/>
      <c r="X40" s="6"/>
      <c r="Y40" s="6"/>
      <c r="Z40" s="6"/>
    </row>
    <row r="41" spans="1:26" ht="15.75" customHeight="1" x14ac:dyDescent="0.25">
      <c r="A41" s="14"/>
      <c r="B41" s="14"/>
      <c r="C41" s="15"/>
      <c r="D41" s="14"/>
      <c r="E41" s="14" t="s">
        <v>17</v>
      </c>
      <c r="F41" s="16"/>
      <c r="G41" s="14"/>
      <c r="H41" s="6"/>
      <c r="I41" s="14">
        <v>0</v>
      </c>
      <c r="J41" s="6"/>
      <c r="K41" s="20">
        <v>0</v>
      </c>
      <c r="L41" s="20">
        <f t="shared" si="0"/>
        <v>0</v>
      </c>
      <c r="M41" s="6"/>
      <c r="N41" s="21">
        <v>0.25</v>
      </c>
      <c r="O41" s="21">
        <v>0.25</v>
      </c>
      <c r="P41" s="21">
        <v>0.25</v>
      </c>
      <c r="Q41" s="21">
        <v>0.25</v>
      </c>
      <c r="R41" s="6"/>
      <c r="S41" s="19" t="b">
        <v>1</v>
      </c>
      <c r="T41" s="19" t="b">
        <v>1</v>
      </c>
      <c r="U41" s="6"/>
      <c r="V41" s="6" t="b">
        <f t="shared" si="1"/>
        <v>1</v>
      </c>
      <c r="W41" s="6"/>
      <c r="X41" s="6"/>
      <c r="Y41" s="6"/>
      <c r="Z41" s="6"/>
    </row>
    <row r="42" spans="1:26" ht="15.75" customHeight="1" x14ac:dyDescent="0.25">
      <c r="A42" s="14"/>
      <c r="B42" s="14"/>
      <c r="C42" s="15"/>
      <c r="D42" s="14"/>
      <c r="E42" s="14" t="s">
        <v>17</v>
      </c>
      <c r="F42" s="16"/>
      <c r="G42" s="14"/>
      <c r="H42" s="6"/>
      <c r="I42" s="14">
        <v>0</v>
      </c>
      <c r="J42" s="6"/>
      <c r="K42" s="20">
        <v>0</v>
      </c>
      <c r="L42" s="20">
        <f t="shared" si="0"/>
        <v>0</v>
      </c>
      <c r="M42" s="6"/>
      <c r="N42" s="21">
        <v>0.25</v>
      </c>
      <c r="O42" s="21">
        <v>0.25</v>
      </c>
      <c r="P42" s="21">
        <v>0.25</v>
      </c>
      <c r="Q42" s="21">
        <v>0.25</v>
      </c>
      <c r="R42" s="6"/>
      <c r="S42" s="19" t="b">
        <v>1</v>
      </c>
      <c r="T42" s="19" t="b">
        <v>1</v>
      </c>
      <c r="U42" s="6"/>
      <c r="V42" s="6" t="b">
        <f t="shared" si="1"/>
        <v>1</v>
      </c>
      <c r="W42" s="6"/>
      <c r="X42" s="6"/>
      <c r="Y42" s="6"/>
      <c r="Z42" s="6"/>
    </row>
    <row r="43" spans="1:26" ht="15.75" customHeight="1" x14ac:dyDescent="0.25">
      <c r="A43" s="14"/>
      <c r="B43" s="14"/>
      <c r="C43" s="15"/>
      <c r="D43" s="14"/>
      <c r="E43" s="14" t="s">
        <v>17</v>
      </c>
      <c r="F43" s="16"/>
      <c r="G43" s="14"/>
      <c r="H43" s="6"/>
      <c r="I43" s="14">
        <v>0</v>
      </c>
      <c r="J43" s="6"/>
      <c r="K43" s="20">
        <v>0</v>
      </c>
      <c r="L43" s="20">
        <f t="shared" si="0"/>
        <v>0</v>
      </c>
      <c r="M43" s="6"/>
      <c r="N43" s="21">
        <v>0.25</v>
      </c>
      <c r="O43" s="21">
        <v>0.25</v>
      </c>
      <c r="P43" s="21">
        <v>0.25</v>
      </c>
      <c r="Q43" s="21">
        <v>0.25</v>
      </c>
      <c r="R43" s="6"/>
      <c r="S43" s="19" t="b">
        <v>1</v>
      </c>
      <c r="T43" s="19" t="b">
        <v>1</v>
      </c>
      <c r="U43" s="6"/>
      <c r="V43" s="6" t="b">
        <f t="shared" si="1"/>
        <v>1</v>
      </c>
      <c r="W43" s="6"/>
      <c r="X43" s="6"/>
      <c r="Y43" s="6"/>
      <c r="Z43" s="6"/>
    </row>
    <row r="44" spans="1:26" ht="15.75" customHeight="1" x14ac:dyDescent="0.25">
      <c r="A44" s="14"/>
      <c r="B44" s="14"/>
      <c r="C44" s="15"/>
      <c r="D44" s="14"/>
      <c r="E44" s="14" t="s">
        <v>17</v>
      </c>
      <c r="F44" s="16"/>
      <c r="G44" s="14"/>
      <c r="H44" s="6"/>
      <c r="I44" s="14">
        <v>0</v>
      </c>
      <c r="J44" s="6"/>
      <c r="K44" s="20">
        <v>0</v>
      </c>
      <c r="L44" s="20">
        <f t="shared" si="0"/>
        <v>0</v>
      </c>
      <c r="M44" s="6"/>
      <c r="N44" s="21">
        <v>0.25</v>
      </c>
      <c r="O44" s="21">
        <v>0.25</v>
      </c>
      <c r="P44" s="21">
        <v>0.25</v>
      </c>
      <c r="Q44" s="21">
        <v>0.25</v>
      </c>
      <c r="R44" s="6"/>
      <c r="S44" s="19" t="b">
        <v>1</v>
      </c>
      <c r="T44" s="19" t="b">
        <v>1</v>
      </c>
      <c r="U44" s="6"/>
      <c r="V44" s="6" t="b">
        <f t="shared" si="1"/>
        <v>1</v>
      </c>
      <c r="W44" s="6"/>
      <c r="X44" s="6"/>
      <c r="Y44" s="6"/>
      <c r="Z44" s="6"/>
    </row>
    <row r="45" spans="1:26" ht="15.75" customHeight="1" x14ac:dyDescent="0.25">
      <c r="A45" s="14"/>
      <c r="B45" s="14"/>
      <c r="C45" s="15"/>
      <c r="D45" s="14"/>
      <c r="E45" s="14" t="s">
        <v>17</v>
      </c>
      <c r="F45" s="16"/>
      <c r="G45" s="14"/>
      <c r="H45" s="6"/>
      <c r="I45" s="14">
        <v>0</v>
      </c>
      <c r="J45" s="6"/>
      <c r="K45" s="20">
        <v>0</v>
      </c>
      <c r="L45" s="20">
        <f t="shared" si="0"/>
        <v>0</v>
      </c>
      <c r="M45" s="6"/>
      <c r="N45" s="21">
        <v>0.25</v>
      </c>
      <c r="O45" s="21">
        <v>0.25</v>
      </c>
      <c r="P45" s="21">
        <v>0.25</v>
      </c>
      <c r="Q45" s="21">
        <v>0.25</v>
      </c>
      <c r="R45" s="6"/>
      <c r="S45" s="19" t="b">
        <v>1</v>
      </c>
      <c r="T45" s="19" t="b">
        <v>1</v>
      </c>
      <c r="U45" s="6"/>
      <c r="V45" s="6" t="b">
        <f t="shared" si="1"/>
        <v>1</v>
      </c>
      <c r="W45" s="6"/>
      <c r="X45" s="6"/>
      <c r="Y45" s="6"/>
      <c r="Z45" s="6"/>
    </row>
    <row r="46" spans="1:26" ht="15.75" customHeight="1" x14ac:dyDescent="0.25">
      <c r="A46" s="14"/>
      <c r="B46" s="14"/>
      <c r="C46" s="15"/>
      <c r="D46" s="14"/>
      <c r="E46" s="14" t="s">
        <v>17</v>
      </c>
      <c r="F46" s="16"/>
      <c r="G46" s="14"/>
      <c r="H46" s="6"/>
      <c r="I46" s="14">
        <v>0</v>
      </c>
      <c r="J46" s="6"/>
      <c r="K46" s="20">
        <v>0</v>
      </c>
      <c r="L46" s="20">
        <f t="shared" si="0"/>
        <v>0</v>
      </c>
      <c r="M46" s="6"/>
      <c r="N46" s="21">
        <v>0.25</v>
      </c>
      <c r="O46" s="21">
        <v>0.25</v>
      </c>
      <c r="P46" s="21">
        <v>0.25</v>
      </c>
      <c r="Q46" s="21">
        <v>0.25</v>
      </c>
      <c r="R46" s="6"/>
      <c r="S46" s="19" t="b">
        <v>1</v>
      </c>
      <c r="T46" s="19" t="b">
        <v>1</v>
      </c>
      <c r="U46" s="6"/>
      <c r="V46" s="6" t="b">
        <f t="shared" si="1"/>
        <v>1</v>
      </c>
      <c r="W46" s="6"/>
      <c r="X46" s="6"/>
      <c r="Y46" s="6"/>
      <c r="Z46" s="6"/>
    </row>
    <row r="47" spans="1:26" ht="15.75" customHeight="1" x14ac:dyDescent="0.25">
      <c r="A47" s="14"/>
      <c r="B47" s="14"/>
      <c r="C47" s="15"/>
      <c r="D47" s="14"/>
      <c r="E47" s="14" t="s">
        <v>17</v>
      </c>
      <c r="F47" s="16"/>
      <c r="G47" s="14"/>
      <c r="H47" s="6"/>
      <c r="I47" s="14">
        <v>0</v>
      </c>
      <c r="J47" s="6"/>
      <c r="K47" s="20">
        <v>0</v>
      </c>
      <c r="L47" s="20">
        <f t="shared" si="0"/>
        <v>0</v>
      </c>
      <c r="M47" s="6"/>
      <c r="N47" s="21">
        <v>0.25</v>
      </c>
      <c r="O47" s="21">
        <v>0.25</v>
      </c>
      <c r="P47" s="21">
        <v>0.25</v>
      </c>
      <c r="Q47" s="21">
        <v>0.25</v>
      </c>
      <c r="R47" s="6"/>
      <c r="S47" s="19" t="b">
        <v>1</v>
      </c>
      <c r="T47" s="19" t="b">
        <v>1</v>
      </c>
      <c r="U47" s="6"/>
      <c r="V47" s="6" t="b">
        <f t="shared" si="1"/>
        <v>1</v>
      </c>
      <c r="W47" s="6"/>
      <c r="X47" s="6"/>
      <c r="Y47" s="6"/>
      <c r="Z47" s="6"/>
    </row>
    <row r="48" spans="1:26" ht="15.75" customHeight="1" x14ac:dyDescent="0.25">
      <c r="A48" s="14"/>
      <c r="B48" s="14"/>
      <c r="C48" s="15"/>
      <c r="D48" s="14"/>
      <c r="E48" s="14" t="s">
        <v>17</v>
      </c>
      <c r="F48" s="16"/>
      <c r="G48" s="14"/>
      <c r="H48" s="6"/>
      <c r="I48" s="14">
        <v>0</v>
      </c>
      <c r="J48" s="6"/>
      <c r="K48" s="20">
        <v>0</v>
      </c>
      <c r="L48" s="20">
        <f t="shared" si="0"/>
        <v>0</v>
      </c>
      <c r="M48" s="6"/>
      <c r="N48" s="21">
        <v>0.25</v>
      </c>
      <c r="O48" s="21">
        <v>0.25</v>
      </c>
      <c r="P48" s="21">
        <v>0.25</v>
      </c>
      <c r="Q48" s="21">
        <v>0.25</v>
      </c>
      <c r="R48" s="6"/>
      <c r="S48" s="19" t="b">
        <v>1</v>
      </c>
      <c r="T48" s="19" t="b">
        <v>1</v>
      </c>
      <c r="U48" s="6"/>
      <c r="V48" s="6" t="b">
        <f t="shared" si="1"/>
        <v>1</v>
      </c>
      <c r="W48" s="6"/>
      <c r="X48" s="6"/>
      <c r="Y48" s="6"/>
      <c r="Z48" s="6"/>
    </row>
    <row r="49" spans="1:26" ht="15.75" customHeight="1" x14ac:dyDescent="0.25">
      <c r="A49" s="14"/>
      <c r="B49" s="14"/>
      <c r="C49" s="15"/>
      <c r="D49" s="14"/>
      <c r="E49" s="14" t="s">
        <v>17</v>
      </c>
      <c r="F49" s="16"/>
      <c r="G49" s="14"/>
      <c r="H49" s="6"/>
      <c r="I49" s="14">
        <v>0</v>
      </c>
      <c r="J49" s="6"/>
      <c r="K49" s="20">
        <v>0</v>
      </c>
      <c r="L49" s="20">
        <f t="shared" si="0"/>
        <v>0</v>
      </c>
      <c r="M49" s="6"/>
      <c r="N49" s="21">
        <v>0.25</v>
      </c>
      <c r="O49" s="21">
        <v>0.25</v>
      </c>
      <c r="P49" s="21">
        <v>0.25</v>
      </c>
      <c r="Q49" s="21">
        <v>0.25</v>
      </c>
      <c r="R49" s="6"/>
      <c r="S49" s="19" t="b">
        <v>1</v>
      </c>
      <c r="T49" s="19" t="b">
        <v>1</v>
      </c>
      <c r="U49" s="6"/>
      <c r="V49" s="6" t="b">
        <f t="shared" si="1"/>
        <v>1</v>
      </c>
      <c r="W49" s="6"/>
      <c r="X49" s="6"/>
      <c r="Y49" s="6"/>
      <c r="Z49" s="6"/>
    </row>
    <row r="50" spans="1:26" ht="15.75" customHeight="1" x14ac:dyDescent="0.25">
      <c r="A50" s="14"/>
      <c r="B50" s="14"/>
      <c r="C50" s="15"/>
      <c r="D50" s="14"/>
      <c r="E50" s="14" t="s">
        <v>17</v>
      </c>
      <c r="F50" s="16"/>
      <c r="G50" s="14"/>
      <c r="H50" s="6"/>
      <c r="I50" s="14">
        <v>0</v>
      </c>
      <c r="J50" s="6"/>
      <c r="K50" s="20">
        <v>0</v>
      </c>
      <c r="L50" s="20">
        <f t="shared" si="0"/>
        <v>0</v>
      </c>
      <c r="M50" s="6"/>
      <c r="N50" s="21">
        <v>0.25</v>
      </c>
      <c r="O50" s="21">
        <v>0.25</v>
      </c>
      <c r="P50" s="21">
        <v>0.25</v>
      </c>
      <c r="Q50" s="21">
        <v>0.25</v>
      </c>
      <c r="R50" s="6"/>
      <c r="S50" s="19" t="b">
        <v>1</v>
      </c>
      <c r="T50" s="19" t="b">
        <v>1</v>
      </c>
      <c r="U50" s="6"/>
      <c r="V50" s="6" t="b">
        <f t="shared" si="1"/>
        <v>1</v>
      </c>
      <c r="W50" s="6"/>
      <c r="X50" s="6"/>
      <c r="Y50" s="6"/>
      <c r="Z50" s="6"/>
    </row>
    <row r="51" spans="1:26" ht="15.75" customHeight="1" x14ac:dyDescent="0.25">
      <c r="A51" s="14"/>
      <c r="B51" s="14"/>
      <c r="C51" s="15"/>
      <c r="D51" s="14"/>
      <c r="E51" s="14" t="s">
        <v>17</v>
      </c>
      <c r="F51" s="16"/>
      <c r="G51" s="14"/>
      <c r="H51" s="6"/>
      <c r="I51" s="14">
        <v>0</v>
      </c>
      <c r="J51" s="6"/>
      <c r="K51" s="20">
        <v>0</v>
      </c>
      <c r="L51" s="20">
        <f t="shared" si="0"/>
        <v>0</v>
      </c>
      <c r="M51" s="6"/>
      <c r="N51" s="21">
        <v>0.25</v>
      </c>
      <c r="O51" s="21">
        <v>0.25</v>
      </c>
      <c r="P51" s="21">
        <v>0.25</v>
      </c>
      <c r="Q51" s="21">
        <v>0.25</v>
      </c>
      <c r="R51" s="6"/>
      <c r="S51" s="19" t="b">
        <v>1</v>
      </c>
      <c r="T51" s="19" t="b">
        <v>1</v>
      </c>
      <c r="U51" s="6"/>
      <c r="V51" s="6" t="b">
        <f t="shared" si="1"/>
        <v>1</v>
      </c>
      <c r="W51" s="6"/>
      <c r="X51" s="6"/>
      <c r="Y51" s="6"/>
      <c r="Z51" s="6"/>
    </row>
    <row r="52" spans="1:26" ht="15.75" customHeight="1" x14ac:dyDescent="0.25">
      <c r="A52" s="14"/>
      <c r="B52" s="14"/>
      <c r="C52" s="15"/>
      <c r="D52" s="14"/>
      <c r="E52" s="14" t="s">
        <v>17</v>
      </c>
      <c r="F52" s="16"/>
      <c r="G52" s="14"/>
      <c r="H52" s="6"/>
      <c r="I52" s="14">
        <v>0</v>
      </c>
      <c r="J52" s="6"/>
      <c r="K52" s="20">
        <v>0</v>
      </c>
      <c r="L52" s="20">
        <f t="shared" si="0"/>
        <v>0</v>
      </c>
      <c r="M52" s="6"/>
      <c r="N52" s="21">
        <v>0.25</v>
      </c>
      <c r="O52" s="21">
        <v>0.25</v>
      </c>
      <c r="P52" s="21">
        <v>0.25</v>
      </c>
      <c r="Q52" s="21">
        <v>0.25</v>
      </c>
      <c r="R52" s="6"/>
      <c r="S52" s="19" t="b">
        <v>1</v>
      </c>
      <c r="T52" s="19" t="b">
        <v>1</v>
      </c>
      <c r="U52" s="6"/>
      <c r="V52" s="6" t="b">
        <f t="shared" si="1"/>
        <v>1</v>
      </c>
      <c r="W52" s="6"/>
      <c r="X52" s="6"/>
      <c r="Y52" s="6"/>
      <c r="Z52" s="6"/>
    </row>
    <row r="53" spans="1:26" ht="15.75" customHeight="1" x14ac:dyDescent="0.25">
      <c r="A53" s="14"/>
      <c r="B53" s="14"/>
      <c r="C53" s="15"/>
      <c r="D53" s="14"/>
      <c r="E53" s="14" t="s">
        <v>17</v>
      </c>
      <c r="F53" s="16"/>
      <c r="G53" s="14"/>
      <c r="H53" s="6"/>
      <c r="I53" s="14">
        <v>0</v>
      </c>
      <c r="J53" s="6"/>
      <c r="K53" s="20">
        <v>0</v>
      </c>
      <c r="L53" s="20">
        <f t="shared" si="0"/>
        <v>0</v>
      </c>
      <c r="M53" s="6"/>
      <c r="N53" s="21">
        <v>0.25</v>
      </c>
      <c r="O53" s="21">
        <v>0.25</v>
      </c>
      <c r="P53" s="21">
        <v>0.25</v>
      </c>
      <c r="Q53" s="21">
        <v>0.25</v>
      </c>
      <c r="R53" s="6"/>
      <c r="S53" s="19" t="b">
        <v>1</v>
      </c>
      <c r="T53" s="19" t="b">
        <v>1</v>
      </c>
      <c r="U53" s="6"/>
      <c r="V53" s="6" t="b">
        <f t="shared" si="1"/>
        <v>1</v>
      </c>
      <c r="W53" s="6"/>
      <c r="X53" s="6"/>
      <c r="Y53" s="6"/>
      <c r="Z53" s="6"/>
    </row>
    <row r="54" spans="1:26" ht="15.75" customHeight="1" x14ac:dyDescent="0.25">
      <c r="A54" s="14"/>
      <c r="B54" s="14"/>
      <c r="C54" s="15"/>
      <c r="D54" s="14"/>
      <c r="E54" s="14" t="s">
        <v>17</v>
      </c>
      <c r="F54" s="16"/>
      <c r="G54" s="14"/>
      <c r="H54" s="6"/>
      <c r="I54" s="14">
        <v>0</v>
      </c>
      <c r="J54" s="6"/>
      <c r="K54" s="20">
        <v>0</v>
      </c>
      <c r="L54" s="20">
        <f t="shared" si="0"/>
        <v>0</v>
      </c>
      <c r="M54" s="6"/>
      <c r="N54" s="21">
        <v>0.25</v>
      </c>
      <c r="O54" s="21">
        <v>0.25</v>
      </c>
      <c r="P54" s="21">
        <v>0.25</v>
      </c>
      <c r="Q54" s="21">
        <v>0.25</v>
      </c>
      <c r="R54" s="6"/>
      <c r="S54" s="19" t="b">
        <v>1</v>
      </c>
      <c r="T54" s="19" t="b">
        <v>1</v>
      </c>
      <c r="U54" s="6"/>
      <c r="V54" s="6" t="b">
        <f t="shared" si="1"/>
        <v>1</v>
      </c>
      <c r="W54" s="6"/>
      <c r="X54" s="6"/>
      <c r="Y54" s="6"/>
      <c r="Z54" s="6"/>
    </row>
    <row r="55" spans="1:26" ht="15.75" customHeight="1" x14ac:dyDescent="0.25">
      <c r="A55" s="14"/>
      <c r="B55" s="14"/>
      <c r="C55" s="15"/>
      <c r="D55" s="14"/>
      <c r="E55" s="14" t="s">
        <v>17</v>
      </c>
      <c r="F55" s="16"/>
      <c r="G55" s="14"/>
      <c r="H55" s="6"/>
      <c r="I55" s="14">
        <v>0</v>
      </c>
      <c r="J55" s="6"/>
      <c r="K55" s="20">
        <v>0</v>
      </c>
      <c r="L55" s="20">
        <f t="shared" si="0"/>
        <v>0</v>
      </c>
      <c r="M55" s="6"/>
      <c r="N55" s="21">
        <v>0.25</v>
      </c>
      <c r="O55" s="21">
        <v>0.25</v>
      </c>
      <c r="P55" s="21">
        <v>0.25</v>
      </c>
      <c r="Q55" s="21">
        <v>0.25</v>
      </c>
      <c r="R55" s="6"/>
      <c r="S55" s="19" t="b">
        <v>1</v>
      </c>
      <c r="T55" s="19" t="b">
        <v>1</v>
      </c>
      <c r="U55" s="6"/>
      <c r="V55" s="6" t="b">
        <f t="shared" si="1"/>
        <v>1</v>
      </c>
      <c r="W55" s="6"/>
      <c r="X55" s="6"/>
      <c r="Y55" s="6"/>
      <c r="Z55" s="6"/>
    </row>
    <row r="56" spans="1:26" ht="15.75" customHeight="1" x14ac:dyDescent="0.25">
      <c r="A56" s="14"/>
      <c r="B56" s="14"/>
      <c r="C56" s="15"/>
      <c r="D56" s="14"/>
      <c r="E56" s="14" t="s">
        <v>17</v>
      </c>
      <c r="F56" s="16"/>
      <c r="G56" s="14"/>
      <c r="H56" s="6"/>
      <c r="I56" s="14">
        <v>0</v>
      </c>
      <c r="J56" s="6"/>
      <c r="K56" s="20">
        <v>0</v>
      </c>
      <c r="L56" s="20">
        <f t="shared" si="0"/>
        <v>0</v>
      </c>
      <c r="M56" s="6"/>
      <c r="N56" s="21">
        <v>0.25</v>
      </c>
      <c r="O56" s="21">
        <v>0.25</v>
      </c>
      <c r="P56" s="21">
        <v>0.25</v>
      </c>
      <c r="Q56" s="21">
        <v>0.25</v>
      </c>
      <c r="R56" s="6"/>
      <c r="S56" s="19" t="b">
        <v>1</v>
      </c>
      <c r="T56" s="19" t="b">
        <v>1</v>
      </c>
      <c r="U56" s="6"/>
      <c r="V56" s="6" t="b">
        <f t="shared" si="1"/>
        <v>1</v>
      </c>
      <c r="W56" s="6"/>
      <c r="X56" s="6"/>
      <c r="Y56" s="6"/>
      <c r="Z56" s="6"/>
    </row>
    <row r="57" spans="1:26" ht="15.75" customHeight="1" x14ac:dyDescent="0.25">
      <c r="A57" s="14"/>
      <c r="B57" s="14"/>
      <c r="C57" s="15"/>
      <c r="D57" s="14"/>
      <c r="E57" s="14" t="s">
        <v>17</v>
      </c>
      <c r="F57" s="16"/>
      <c r="G57" s="14"/>
      <c r="H57" s="6"/>
      <c r="I57" s="14">
        <v>0</v>
      </c>
      <c r="J57" s="6"/>
      <c r="K57" s="20">
        <v>0</v>
      </c>
      <c r="L57" s="20">
        <f t="shared" si="0"/>
        <v>0</v>
      </c>
      <c r="M57" s="6"/>
      <c r="N57" s="21">
        <v>0.25</v>
      </c>
      <c r="O57" s="21">
        <v>0.25</v>
      </c>
      <c r="P57" s="21">
        <v>0.25</v>
      </c>
      <c r="Q57" s="21">
        <v>0.25</v>
      </c>
      <c r="R57" s="6"/>
      <c r="S57" s="19" t="b">
        <v>1</v>
      </c>
      <c r="T57" s="19" t="b">
        <v>1</v>
      </c>
      <c r="U57" s="6"/>
      <c r="V57" s="6" t="b">
        <f t="shared" si="1"/>
        <v>1</v>
      </c>
      <c r="W57" s="6"/>
      <c r="X57" s="6"/>
      <c r="Y57" s="6"/>
      <c r="Z57" s="6"/>
    </row>
    <row r="58" spans="1:26" ht="15.75" customHeight="1" x14ac:dyDescent="0.25">
      <c r="A58" s="14"/>
      <c r="B58" s="14"/>
      <c r="C58" s="15"/>
      <c r="D58" s="14"/>
      <c r="E58" s="14" t="s">
        <v>17</v>
      </c>
      <c r="F58" s="16"/>
      <c r="G58" s="14"/>
      <c r="H58" s="6"/>
      <c r="I58" s="14">
        <v>0</v>
      </c>
      <c r="J58" s="6"/>
      <c r="K58" s="20">
        <v>0</v>
      </c>
      <c r="L58" s="20">
        <f t="shared" si="0"/>
        <v>0</v>
      </c>
      <c r="M58" s="6"/>
      <c r="N58" s="21">
        <v>0.25</v>
      </c>
      <c r="O58" s="21">
        <v>0.25</v>
      </c>
      <c r="P58" s="21">
        <v>0.25</v>
      </c>
      <c r="Q58" s="21">
        <v>0.25</v>
      </c>
      <c r="R58" s="6"/>
      <c r="S58" s="19" t="b">
        <v>1</v>
      </c>
      <c r="T58" s="19" t="b">
        <v>1</v>
      </c>
      <c r="U58" s="6"/>
      <c r="V58" s="6" t="b">
        <f t="shared" si="1"/>
        <v>1</v>
      </c>
      <c r="W58" s="6"/>
      <c r="X58" s="6"/>
      <c r="Y58" s="6"/>
      <c r="Z58" s="6"/>
    </row>
    <row r="59" spans="1:26" ht="15.75" customHeight="1" x14ac:dyDescent="0.25">
      <c r="A59" s="14"/>
      <c r="B59" s="14"/>
      <c r="C59" s="15"/>
      <c r="D59" s="14"/>
      <c r="E59" s="14" t="s">
        <v>17</v>
      </c>
      <c r="F59" s="16"/>
      <c r="G59" s="14"/>
      <c r="H59" s="6"/>
      <c r="I59" s="14">
        <v>0</v>
      </c>
      <c r="J59" s="6"/>
      <c r="K59" s="20">
        <v>0</v>
      </c>
      <c r="L59" s="20">
        <f t="shared" si="0"/>
        <v>0</v>
      </c>
      <c r="M59" s="6"/>
      <c r="N59" s="21">
        <v>0.25</v>
      </c>
      <c r="O59" s="21">
        <v>0.25</v>
      </c>
      <c r="P59" s="21">
        <v>0.25</v>
      </c>
      <c r="Q59" s="21">
        <v>0.25</v>
      </c>
      <c r="R59" s="6"/>
      <c r="S59" s="19" t="b">
        <v>1</v>
      </c>
      <c r="T59" s="19" t="b">
        <v>1</v>
      </c>
      <c r="U59" s="6"/>
      <c r="V59" s="6" t="b">
        <f t="shared" si="1"/>
        <v>1</v>
      </c>
      <c r="W59" s="6"/>
      <c r="X59" s="6"/>
      <c r="Y59" s="6"/>
      <c r="Z59" s="6"/>
    </row>
    <row r="60" spans="1:26" ht="15.75" customHeight="1" x14ac:dyDescent="0.25">
      <c r="A60" s="14"/>
      <c r="B60" s="14"/>
      <c r="C60" s="15"/>
      <c r="D60" s="14"/>
      <c r="E60" s="14" t="s">
        <v>17</v>
      </c>
      <c r="F60" s="16"/>
      <c r="G60" s="14"/>
      <c r="H60" s="6"/>
      <c r="I60" s="14">
        <v>0</v>
      </c>
      <c r="J60" s="6"/>
      <c r="K60" s="20">
        <v>0</v>
      </c>
      <c r="L60" s="20">
        <f t="shared" si="0"/>
        <v>0</v>
      </c>
      <c r="M60" s="6"/>
      <c r="N60" s="21">
        <v>0.25</v>
      </c>
      <c r="O60" s="21">
        <v>0.25</v>
      </c>
      <c r="P60" s="21">
        <v>0.25</v>
      </c>
      <c r="Q60" s="21">
        <v>0.25</v>
      </c>
      <c r="R60" s="6"/>
      <c r="S60" s="19" t="b">
        <v>1</v>
      </c>
      <c r="T60" s="19" t="b">
        <v>1</v>
      </c>
      <c r="U60" s="6"/>
      <c r="V60" s="6" t="b">
        <f t="shared" si="1"/>
        <v>1</v>
      </c>
      <c r="W60" s="6"/>
      <c r="X60" s="6"/>
      <c r="Y60" s="6"/>
      <c r="Z60" s="6"/>
    </row>
    <row r="61" spans="1:26" ht="15.75" customHeight="1" x14ac:dyDescent="0.25">
      <c r="A61" s="14"/>
      <c r="B61" s="14"/>
      <c r="C61" s="15"/>
      <c r="D61" s="14"/>
      <c r="E61" s="14" t="s">
        <v>17</v>
      </c>
      <c r="F61" s="16"/>
      <c r="G61" s="14"/>
      <c r="H61" s="6"/>
      <c r="I61" s="14">
        <v>0</v>
      </c>
      <c r="J61" s="6"/>
      <c r="K61" s="20">
        <v>0</v>
      </c>
      <c r="L61" s="20">
        <f t="shared" si="0"/>
        <v>0</v>
      </c>
      <c r="M61" s="6"/>
      <c r="N61" s="21">
        <v>0.25</v>
      </c>
      <c r="O61" s="21">
        <v>0.25</v>
      </c>
      <c r="P61" s="21">
        <v>0.25</v>
      </c>
      <c r="Q61" s="21">
        <v>0.25</v>
      </c>
      <c r="R61" s="6"/>
      <c r="S61" s="19" t="b">
        <v>1</v>
      </c>
      <c r="T61" s="19" t="b">
        <v>1</v>
      </c>
      <c r="U61" s="6"/>
      <c r="V61" s="6" t="b">
        <f t="shared" si="1"/>
        <v>1</v>
      </c>
      <c r="W61" s="6"/>
      <c r="X61" s="6"/>
      <c r="Y61" s="6"/>
      <c r="Z61" s="6"/>
    </row>
    <row r="62" spans="1:26" ht="15.75" customHeight="1" x14ac:dyDescent="0.25">
      <c r="A62" s="14"/>
      <c r="B62" s="14"/>
      <c r="C62" s="15"/>
      <c r="D62" s="14"/>
      <c r="E62" s="14" t="s">
        <v>17</v>
      </c>
      <c r="F62" s="16"/>
      <c r="G62" s="14"/>
      <c r="H62" s="6"/>
      <c r="I62" s="14">
        <v>0</v>
      </c>
      <c r="J62" s="6"/>
      <c r="K62" s="20">
        <v>0</v>
      </c>
      <c r="L62" s="20">
        <f t="shared" si="0"/>
        <v>0</v>
      </c>
      <c r="M62" s="6"/>
      <c r="N62" s="21">
        <v>0.25</v>
      </c>
      <c r="O62" s="21">
        <v>0.25</v>
      </c>
      <c r="P62" s="21">
        <v>0.25</v>
      </c>
      <c r="Q62" s="21">
        <v>0.25</v>
      </c>
      <c r="R62" s="6"/>
      <c r="S62" s="19" t="b">
        <v>1</v>
      </c>
      <c r="T62" s="19" t="b">
        <v>1</v>
      </c>
      <c r="U62" s="6"/>
      <c r="V62" s="6" t="b">
        <f t="shared" si="1"/>
        <v>1</v>
      </c>
      <c r="W62" s="6"/>
      <c r="X62" s="6"/>
      <c r="Y62" s="6"/>
      <c r="Z62" s="6"/>
    </row>
    <row r="63" spans="1:26" ht="15.75" customHeight="1" x14ac:dyDescent="0.25">
      <c r="A63" s="14"/>
      <c r="B63" s="14"/>
      <c r="C63" s="15"/>
      <c r="D63" s="14"/>
      <c r="E63" s="14" t="s">
        <v>17</v>
      </c>
      <c r="F63" s="16"/>
      <c r="G63" s="14"/>
      <c r="H63" s="6"/>
      <c r="I63" s="14">
        <v>0</v>
      </c>
      <c r="J63" s="6"/>
      <c r="K63" s="20">
        <v>0</v>
      </c>
      <c r="L63" s="20">
        <f t="shared" si="0"/>
        <v>0</v>
      </c>
      <c r="M63" s="6"/>
      <c r="N63" s="21">
        <v>0.25</v>
      </c>
      <c r="O63" s="21">
        <v>0.25</v>
      </c>
      <c r="P63" s="21">
        <v>0.25</v>
      </c>
      <c r="Q63" s="21">
        <v>0.25</v>
      </c>
      <c r="R63" s="6"/>
      <c r="S63" s="19" t="b">
        <v>1</v>
      </c>
      <c r="T63" s="19" t="b">
        <v>1</v>
      </c>
      <c r="U63" s="6"/>
      <c r="V63" s="6" t="b">
        <f t="shared" si="1"/>
        <v>1</v>
      </c>
      <c r="W63" s="6"/>
      <c r="X63" s="6"/>
      <c r="Y63" s="6"/>
      <c r="Z63" s="6"/>
    </row>
    <row r="64" spans="1:26" ht="15.75" customHeight="1" x14ac:dyDescent="0.25">
      <c r="A64" s="14"/>
      <c r="B64" s="14"/>
      <c r="C64" s="15"/>
      <c r="D64" s="14"/>
      <c r="E64" s="14" t="s">
        <v>17</v>
      </c>
      <c r="F64" s="16"/>
      <c r="G64" s="14"/>
      <c r="H64" s="6"/>
      <c r="I64" s="14">
        <v>0</v>
      </c>
      <c r="J64" s="6"/>
      <c r="K64" s="20">
        <v>0</v>
      </c>
      <c r="L64" s="20">
        <f t="shared" si="0"/>
        <v>0</v>
      </c>
      <c r="M64" s="6"/>
      <c r="N64" s="21">
        <v>0.25</v>
      </c>
      <c r="O64" s="21">
        <v>0.25</v>
      </c>
      <c r="P64" s="21">
        <v>0.25</v>
      </c>
      <c r="Q64" s="21">
        <v>0.25</v>
      </c>
      <c r="R64" s="6"/>
      <c r="S64" s="19" t="b">
        <v>1</v>
      </c>
      <c r="T64" s="19" t="b">
        <v>1</v>
      </c>
      <c r="U64" s="6"/>
      <c r="V64" s="6" t="b">
        <f t="shared" si="1"/>
        <v>1</v>
      </c>
      <c r="W64" s="6"/>
      <c r="X64" s="6"/>
      <c r="Y64" s="6"/>
      <c r="Z64" s="6"/>
    </row>
    <row r="65" spans="1:26" ht="15.75" customHeight="1" x14ac:dyDescent="0.25">
      <c r="A65" s="14"/>
      <c r="B65" s="14"/>
      <c r="C65" s="15"/>
      <c r="D65" s="14"/>
      <c r="E65" s="14" t="s">
        <v>17</v>
      </c>
      <c r="F65" s="16"/>
      <c r="G65" s="14"/>
      <c r="H65" s="6"/>
      <c r="I65" s="14">
        <v>0</v>
      </c>
      <c r="J65" s="6"/>
      <c r="K65" s="20">
        <v>0</v>
      </c>
      <c r="L65" s="20">
        <f t="shared" si="0"/>
        <v>0</v>
      </c>
      <c r="M65" s="6"/>
      <c r="N65" s="21">
        <v>0.25</v>
      </c>
      <c r="O65" s="21">
        <v>0.25</v>
      </c>
      <c r="P65" s="21">
        <v>0.25</v>
      </c>
      <c r="Q65" s="21">
        <v>0.25</v>
      </c>
      <c r="R65" s="6"/>
      <c r="S65" s="19" t="b">
        <v>1</v>
      </c>
      <c r="T65" s="19" t="b">
        <v>1</v>
      </c>
      <c r="U65" s="6"/>
      <c r="V65" s="6" t="b">
        <f t="shared" si="1"/>
        <v>1</v>
      </c>
      <c r="W65" s="6"/>
      <c r="X65" s="6"/>
      <c r="Y65" s="6"/>
      <c r="Z65" s="6"/>
    </row>
    <row r="66" spans="1:26" ht="15.75" customHeight="1" x14ac:dyDescent="0.25">
      <c r="A66" s="14"/>
      <c r="B66" s="14"/>
      <c r="C66" s="15"/>
      <c r="D66" s="14"/>
      <c r="E66" s="14" t="s">
        <v>17</v>
      </c>
      <c r="F66" s="16"/>
      <c r="G66" s="14"/>
      <c r="H66" s="6"/>
      <c r="I66" s="14">
        <v>0</v>
      </c>
      <c r="J66" s="6"/>
      <c r="K66" s="20">
        <v>0</v>
      </c>
      <c r="L66" s="20">
        <f t="shared" si="0"/>
        <v>0</v>
      </c>
      <c r="M66" s="6"/>
      <c r="N66" s="21">
        <v>0.25</v>
      </c>
      <c r="O66" s="21">
        <v>0.25</v>
      </c>
      <c r="P66" s="21">
        <v>0.25</v>
      </c>
      <c r="Q66" s="21">
        <v>0.25</v>
      </c>
      <c r="R66" s="6"/>
      <c r="S66" s="19" t="b">
        <v>1</v>
      </c>
      <c r="T66" s="19" t="b">
        <v>1</v>
      </c>
      <c r="U66" s="6"/>
      <c r="V66" s="6" t="b">
        <f t="shared" si="1"/>
        <v>1</v>
      </c>
      <c r="W66" s="6"/>
      <c r="X66" s="6"/>
      <c r="Y66" s="6"/>
      <c r="Z66" s="6"/>
    </row>
    <row r="67" spans="1:26" ht="15.75" customHeight="1" x14ac:dyDescent="0.25">
      <c r="A67" s="14"/>
      <c r="B67" s="14"/>
      <c r="C67" s="15"/>
      <c r="D67" s="14"/>
      <c r="E67" s="14" t="s">
        <v>17</v>
      </c>
      <c r="F67" s="16"/>
      <c r="G67" s="14"/>
      <c r="H67" s="6"/>
      <c r="I67" s="14">
        <v>0</v>
      </c>
      <c r="J67" s="6"/>
      <c r="K67" s="20">
        <v>0</v>
      </c>
      <c r="L67" s="20">
        <f t="shared" si="0"/>
        <v>0</v>
      </c>
      <c r="M67" s="6"/>
      <c r="N67" s="21">
        <v>0.25</v>
      </c>
      <c r="O67" s="21">
        <v>0.25</v>
      </c>
      <c r="P67" s="21">
        <v>0.25</v>
      </c>
      <c r="Q67" s="21">
        <v>0.25</v>
      </c>
      <c r="R67" s="6"/>
      <c r="S67" s="19" t="b">
        <v>1</v>
      </c>
      <c r="T67" s="19" t="b">
        <v>1</v>
      </c>
      <c r="U67" s="6"/>
      <c r="V67" s="6" t="b">
        <f t="shared" si="1"/>
        <v>1</v>
      </c>
      <c r="W67" s="6"/>
      <c r="X67" s="6"/>
      <c r="Y67" s="6"/>
      <c r="Z67" s="6"/>
    </row>
    <row r="68" spans="1:26" ht="15.75" customHeight="1" x14ac:dyDescent="0.25">
      <c r="A68" s="14"/>
      <c r="B68" s="14"/>
      <c r="C68" s="15"/>
      <c r="D68" s="14"/>
      <c r="E68" s="14" t="s">
        <v>17</v>
      </c>
      <c r="F68" s="16"/>
      <c r="G68" s="14"/>
      <c r="H68" s="6"/>
      <c r="I68" s="14">
        <v>0</v>
      </c>
      <c r="J68" s="6"/>
      <c r="K68" s="20">
        <v>0</v>
      </c>
      <c r="L68" s="20">
        <f t="shared" si="0"/>
        <v>0</v>
      </c>
      <c r="M68" s="6"/>
      <c r="N68" s="21">
        <v>0.25</v>
      </c>
      <c r="O68" s="21">
        <v>0.25</v>
      </c>
      <c r="P68" s="21">
        <v>0.25</v>
      </c>
      <c r="Q68" s="21">
        <v>0.25</v>
      </c>
      <c r="R68" s="6"/>
      <c r="S68" s="19" t="b">
        <v>1</v>
      </c>
      <c r="T68" s="19" t="b">
        <v>1</v>
      </c>
      <c r="U68" s="6"/>
      <c r="V68" s="6" t="b">
        <f t="shared" si="1"/>
        <v>1</v>
      </c>
      <c r="W68" s="6"/>
      <c r="X68" s="6"/>
      <c r="Y68" s="6"/>
      <c r="Z68" s="6"/>
    </row>
    <row r="69" spans="1:26" ht="15.75" customHeight="1" x14ac:dyDescent="0.25">
      <c r="A69" s="14"/>
      <c r="B69" s="14"/>
      <c r="C69" s="15"/>
      <c r="D69" s="14"/>
      <c r="E69" s="14" t="s">
        <v>17</v>
      </c>
      <c r="F69" s="16"/>
      <c r="G69" s="14"/>
      <c r="H69" s="6"/>
      <c r="I69" s="14">
        <v>0</v>
      </c>
      <c r="J69" s="6"/>
      <c r="K69" s="20">
        <v>0</v>
      </c>
      <c r="L69" s="20">
        <f t="shared" si="0"/>
        <v>0</v>
      </c>
      <c r="M69" s="6"/>
      <c r="N69" s="21">
        <v>0.25</v>
      </c>
      <c r="O69" s="21">
        <v>0.25</v>
      </c>
      <c r="P69" s="21">
        <v>0.25</v>
      </c>
      <c r="Q69" s="21">
        <v>0.25</v>
      </c>
      <c r="R69" s="6"/>
      <c r="S69" s="19" t="b">
        <v>1</v>
      </c>
      <c r="T69" s="19" t="b">
        <v>1</v>
      </c>
      <c r="U69" s="6"/>
      <c r="V69" s="6" t="b">
        <f t="shared" si="1"/>
        <v>1</v>
      </c>
      <c r="W69" s="6"/>
      <c r="X69" s="6"/>
      <c r="Y69" s="6"/>
      <c r="Z69" s="6"/>
    </row>
    <row r="70" spans="1:26" ht="15.75" customHeight="1" x14ac:dyDescent="0.25">
      <c r="A70" s="14"/>
      <c r="B70" s="14"/>
      <c r="C70" s="15"/>
      <c r="D70" s="14"/>
      <c r="E70" s="14" t="s">
        <v>17</v>
      </c>
      <c r="F70" s="16"/>
      <c r="G70" s="14"/>
      <c r="H70" s="6"/>
      <c r="I70" s="14">
        <v>0</v>
      </c>
      <c r="J70" s="6"/>
      <c r="K70" s="20">
        <v>0</v>
      </c>
      <c r="L70" s="20">
        <f t="shared" si="0"/>
        <v>0</v>
      </c>
      <c r="M70" s="6"/>
      <c r="N70" s="21">
        <v>0.25</v>
      </c>
      <c r="O70" s="21">
        <v>0.25</v>
      </c>
      <c r="P70" s="21">
        <v>0.25</v>
      </c>
      <c r="Q70" s="21">
        <v>0.25</v>
      </c>
      <c r="R70" s="6"/>
      <c r="S70" s="19" t="b">
        <v>1</v>
      </c>
      <c r="T70" s="19" t="b">
        <v>1</v>
      </c>
      <c r="U70" s="6"/>
      <c r="V70" s="6" t="b">
        <f t="shared" si="1"/>
        <v>1</v>
      </c>
      <c r="W70" s="6"/>
      <c r="X70" s="6"/>
      <c r="Y70" s="6"/>
      <c r="Z70" s="6"/>
    </row>
    <row r="71" spans="1:26" ht="15.75" customHeight="1" x14ac:dyDescent="0.25">
      <c r="A71" s="14"/>
      <c r="B71" s="14"/>
      <c r="C71" s="15"/>
      <c r="D71" s="14"/>
      <c r="E71" s="14" t="s">
        <v>17</v>
      </c>
      <c r="F71" s="16"/>
      <c r="G71" s="14"/>
      <c r="H71" s="6"/>
      <c r="I71" s="14">
        <v>0</v>
      </c>
      <c r="J71" s="6"/>
      <c r="K71" s="20">
        <v>0</v>
      </c>
      <c r="L71" s="20">
        <f t="shared" si="0"/>
        <v>0</v>
      </c>
      <c r="M71" s="6"/>
      <c r="N71" s="21">
        <v>0.25</v>
      </c>
      <c r="O71" s="21">
        <v>0.25</v>
      </c>
      <c r="P71" s="21">
        <v>0.25</v>
      </c>
      <c r="Q71" s="21">
        <v>0.25</v>
      </c>
      <c r="R71" s="6"/>
      <c r="S71" s="19" t="b">
        <v>1</v>
      </c>
      <c r="T71" s="19" t="b">
        <v>1</v>
      </c>
      <c r="U71" s="6"/>
      <c r="V71" s="6" t="b">
        <f t="shared" si="1"/>
        <v>1</v>
      </c>
      <c r="W71" s="6"/>
      <c r="X71" s="6"/>
      <c r="Y71" s="6"/>
      <c r="Z71" s="6"/>
    </row>
    <row r="72" spans="1:26" ht="15.75" customHeight="1" x14ac:dyDescent="0.25">
      <c r="A72" s="14"/>
      <c r="B72" s="14"/>
      <c r="C72" s="15"/>
      <c r="D72" s="14"/>
      <c r="E72" s="14" t="s">
        <v>17</v>
      </c>
      <c r="F72" s="16"/>
      <c r="G72" s="14"/>
      <c r="H72" s="6"/>
      <c r="I72" s="14">
        <v>0</v>
      </c>
      <c r="J72" s="6"/>
      <c r="K72" s="20">
        <v>0</v>
      </c>
      <c r="L72" s="20">
        <f t="shared" si="0"/>
        <v>0</v>
      </c>
      <c r="M72" s="6"/>
      <c r="N72" s="21">
        <v>0.25</v>
      </c>
      <c r="O72" s="21">
        <v>0.25</v>
      </c>
      <c r="P72" s="21">
        <v>0.25</v>
      </c>
      <c r="Q72" s="21">
        <v>0.25</v>
      </c>
      <c r="R72" s="6"/>
      <c r="S72" s="19" t="b">
        <v>1</v>
      </c>
      <c r="T72" s="19" t="b">
        <v>1</v>
      </c>
      <c r="U72" s="6"/>
      <c r="V72" s="6" t="b">
        <f t="shared" si="1"/>
        <v>1</v>
      </c>
      <c r="W72" s="6"/>
      <c r="X72" s="6"/>
      <c r="Y72" s="6"/>
      <c r="Z72" s="6"/>
    </row>
    <row r="73" spans="1:26" ht="15.75" customHeight="1" x14ac:dyDescent="0.25">
      <c r="A73" s="14"/>
      <c r="B73" s="14"/>
      <c r="C73" s="15"/>
      <c r="D73" s="14"/>
      <c r="E73" s="14" t="s">
        <v>17</v>
      </c>
      <c r="F73" s="16"/>
      <c r="G73" s="14"/>
      <c r="H73" s="6"/>
      <c r="I73" s="14">
        <v>0</v>
      </c>
      <c r="J73" s="6"/>
      <c r="K73" s="20">
        <v>0</v>
      </c>
      <c r="L73" s="20">
        <f t="shared" si="0"/>
        <v>0</v>
      </c>
      <c r="M73" s="6"/>
      <c r="N73" s="21">
        <v>0.25</v>
      </c>
      <c r="O73" s="21">
        <v>0.25</v>
      </c>
      <c r="P73" s="21">
        <v>0.25</v>
      </c>
      <c r="Q73" s="21">
        <v>0.25</v>
      </c>
      <c r="R73" s="6"/>
      <c r="S73" s="19" t="b">
        <v>1</v>
      </c>
      <c r="T73" s="19" t="b">
        <v>1</v>
      </c>
      <c r="U73" s="6"/>
      <c r="V73" s="6" t="b">
        <f t="shared" si="1"/>
        <v>1</v>
      </c>
      <c r="W73" s="6"/>
      <c r="X73" s="6"/>
      <c r="Y73" s="6"/>
      <c r="Z73" s="6"/>
    </row>
    <row r="74" spans="1:26" ht="15.75" customHeight="1" x14ac:dyDescent="0.25">
      <c r="A74" s="14"/>
      <c r="B74" s="14"/>
      <c r="C74" s="15"/>
      <c r="D74" s="14"/>
      <c r="E74" s="14" t="s">
        <v>17</v>
      </c>
      <c r="F74" s="16"/>
      <c r="G74" s="14"/>
      <c r="H74" s="6"/>
      <c r="I74" s="14">
        <v>0</v>
      </c>
      <c r="J74" s="6"/>
      <c r="K74" s="20">
        <v>0</v>
      </c>
      <c r="L74" s="20">
        <f t="shared" si="0"/>
        <v>0</v>
      </c>
      <c r="M74" s="6"/>
      <c r="N74" s="21">
        <v>0.25</v>
      </c>
      <c r="O74" s="21">
        <v>0.25</v>
      </c>
      <c r="P74" s="21">
        <v>0.25</v>
      </c>
      <c r="Q74" s="21">
        <v>0.25</v>
      </c>
      <c r="R74" s="6"/>
      <c r="S74" s="19" t="b">
        <v>1</v>
      </c>
      <c r="T74" s="19" t="b">
        <v>1</v>
      </c>
      <c r="U74" s="6"/>
      <c r="V74" s="6" t="b">
        <f t="shared" si="1"/>
        <v>1</v>
      </c>
      <c r="W74" s="6"/>
      <c r="X74" s="6"/>
      <c r="Y74" s="6"/>
      <c r="Z74" s="6"/>
    </row>
    <row r="75" spans="1:26" ht="15.75" customHeight="1" x14ac:dyDescent="0.25">
      <c r="A75" s="14"/>
      <c r="B75" s="14"/>
      <c r="C75" s="15"/>
      <c r="D75" s="14"/>
      <c r="E75" s="14" t="s">
        <v>17</v>
      </c>
      <c r="F75" s="16"/>
      <c r="G75" s="14"/>
      <c r="H75" s="6"/>
      <c r="I75" s="14">
        <v>0</v>
      </c>
      <c r="J75" s="6"/>
      <c r="K75" s="20">
        <v>0</v>
      </c>
      <c r="L75" s="20">
        <f t="shared" si="0"/>
        <v>0</v>
      </c>
      <c r="M75" s="6"/>
      <c r="N75" s="21">
        <v>0.25</v>
      </c>
      <c r="O75" s="21">
        <v>0.25</v>
      </c>
      <c r="P75" s="21">
        <v>0.25</v>
      </c>
      <c r="Q75" s="21">
        <v>0.25</v>
      </c>
      <c r="R75" s="6"/>
      <c r="S75" s="19" t="b">
        <v>1</v>
      </c>
      <c r="T75" s="19" t="b">
        <v>1</v>
      </c>
      <c r="U75" s="6"/>
      <c r="V75" s="6" t="b">
        <f t="shared" si="1"/>
        <v>1</v>
      </c>
      <c r="W75" s="6"/>
      <c r="X75" s="6"/>
      <c r="Y75" s="6"/>
      <c r="Z75" s="6"/>
    </row>
    <row r="76" spans="1:26" ht="15.75" customHeight="1" x14ac:dyDescent="0.25">
      <c r="A76" s="14"/>
      <c r="B76" s="14"/>
      <c r="C76" s="15"/>
      <c r="D76" s="14"/>
      <c r="E76" s="14" t="s">
        <v>17</v>
      </c>
      <c r="F76" s="16"/>
      <c r="G76" s="14"/>
      <c r="H76" s="6"/>
      <c r="I76" s="14">
        <v>0</v>
      </c>
      <c r="J76" s="6"/>
      <c r="K76" s="20">
        <v>0</v>
      </c>
      <c r="L76" s="20">
        <f t="shared" si="0"/>
        <v>0</v>
      </c>
      <c r="M76" s="6"/>
      <c r="N76" s="21">
        <v>0.25</v>
      </c>
      <c r="O76" s="21">
        <v>0.25</v>
      </c>
      <c r="P76" s="21">
        <v>0.25</v>
      </c>
      <c r="Q76" s="21">
        <v>0.25</v>
      </c>
      <c r="R76" s="6"/>
      <c r="S76" s="19" t="b">
        <v>1</v>
      </c>
      <c r="T76" s="19" t="b">
        <v>1</v>
      </c>
      <c r="U76" s="6"/>
      <c r="V76" s="6" t="b">
        <f t="shared" si="1"/>
        <v>1</v>
      </c>
      <c r="W76" s="6"/>
      <c r="X76" s="6"/>
      <c r="Y76" s="6"/>
      <c r="Z76" s="6"/>
    </row>
    <row r="77" spans="1:26" ht="15.75" customHeight="1" x14ac:dyDescent="0.25">
      <c r="A77" s="14"/>
      <c r="B77" s="14"/>
      <c r="C77" s="15"/>
      <c r="D77" s="14"/>
      <c r="E77" s="14" t="s">
        <v>17</v>
      </c>
      <c r="F77" s="16"/>
      <c r="G77" s="14"/>
      <c r="H77" s="6"/>
      <c r="I77" s="14">
        <v>0</v>
      </c>
      <c r="J77" s="6"/>
      <c r="K77" s="20">
        <v>0</v>
      </c>
      <c r="L77" s="20">
        <f t="shared" si="0"/>
        <v>0</v>
      </c>
      <c r="M77" s="6"/>
      <c r="N77" s="21">
        <v>0.25</v>
      </c>
      <c r="O77" s="21">
        <v>0.25</v>
      </c>
      <c r="P77" s="21">
        <v>0.25</v>
      </c>
      <c r="Q77" s="21">
        <v>0.25</v>
      </c>
      <c r="R77" s="6"/>
      <c r="S77" s="19" t="b">
        <v>1</v>
      </c>
      <c r="T77" s="19" t="b">
        <v>1</v>
      </c>
      <c r="U77" s="6"/>
      <c r="V77" s="6" t="b">
        <f t="shared" si="1"/>
        <v>1</v>
      </c>
      <c r="W77" s="6"/>
      <c r="X77" s="6"/>
      <c r="Y77" s="6"/>
      <c r="Z77" s="6"/>
    </row>
    <row r="78" spans="1:26" ht="15.75" customHeight="1" x14ac:dyDescent="0.25">
      <c r="A78" s="14"/>
      <c r="B78" s="14"/>
      <c r="C78" s="15"/>
      <c r="D78" s="14"/>
      <c r="E78" s="14" t="s">
        <v>17</v>
      </c>
      <c r="F78" s="16"/>
      <c r="G78" s="14"/>
      <c r="H78" s="6"/>
      <c r="I78" s="14">
        <v>0</v>
      </c>
      <c r="J78" s="6"/>
      <c r="K78" s="20">
        <v>0</v>
      </c>
      <c r="L78" s="20">
        <f t="shared" si="0"/>
        <v>0</v>
      </c>
      <c r="M78" s="6"/>
      <c r="N78" s="21">
        <v>0.25</v>
      </c>
      <c r="O78" s="21">
        <v>0.25</v>
      </c>
      <c r="P78" s="21">
        <v>0.25</v>
      </c>
      <c r="Q78" s="21">
        <v>0.25</v>
      </c>
      <c r="R78" s="6"/>
      <c r="S78" s="19" t="b">
        <v>1</v>
      </c>
      <c r="T78" s="19" t="b">
        <v>1</v>
      </c>
      <c r="U78" s="6"/>
      <c r="V78" s="6" t="b">
        <f t="shared" si="1"/>
        <v>1</v>
      </c>
      <c r="W78" s="6"/>
      <c r="X78" s="6"/>
      <c r="Y78" s="6"/>
      <c r="Z78" s="6"/>
    </row>
    <row r="79" spans="1:26" ht="15.75" customHeight="1" x14ac:dyDescent="0.25">
      <c r="A79" s="14"/>
      <c r="B79" s="14"/>
      <c r="C79" s="15"/>
      <c r="D79" s="14"/>
      <c r="E79" s="14" t="s">
        <v>17</v>
      </c>
      <c r="F79" s="16"/>
      <c r="G79" s="14"/>
      <c r="H79" s="6"/>
      <c r="I79" s="14">
        <v>0</v>
      </c>
      <c r="J79" s="6"/>
      <c r="K79" s="20">
        <v>0</v>
      </c>
      <c r="L79" s="20">
        <f t="shared" si="0"/>
        <v>0</v>
      </c>
      <c r="M79" s="6"/>
      <c r="N79" s="21">
        <v>0.25</v>
      </c>
      <c r="O79" s="21">
        <v>0.25</v>
      </c>
      <c r="P79" s="21">
        <v>0.25</v>
      </c>
      <c r="Q79" s="21">
        <v>0.25</v>
      </c>
      <c r="R79" s="6"/>
      <c r="S79" s="19" t="b">
        <v>1</v>
      </c>
      <c r="T79" s="19" t="b">
        <v>1</v>
      </c>
      <c r="U79" s="6"/>
      <c r="V79" s="6" t="b">
        <f t="shared" si="1"/>
        <v>1</v>
      </c>
      <c r="W79" s="6"/>
      <c r="X79" s="6"/>
      <c r="Y79" s="6"/>
      <c r="Z79" s="6"/>
    </row>
    <row r="80" spans="1:26" ht="15.75" customHeight="1" x14ac:dyDescent="0.25">
      <c r="A80" s="14"/>
      <c r="B80" s="14"/>
      <c r="C80" s="15"/>
      <c r="D80" s="14"/>
      <c r="E80" s="14" t="s">
        <v>17</v>
      </c>
      <c r="F80" s="16"/>
      <c r="G80" s="14"/>
      <c r="H80" s="6"/>
      <c r="I80" s="14">
        <v>0</v>
      </c>
      <c r="J80" s="6"/>
      <c r="K80" s="20">
        <v>0</v>
      </c>
      <c r="L80" s="20">
        <f t="shared" si="0"/>
        <v>0</v>
      </c>
      <c r="M80" s="6"/>
      <c r="N80" s="21">
        <v>0.25</v>
      </c>
      <c r="O80" s="21">
        <v>0.25</v>
      </c>
      <c r="P80" s="21">
        <v>0.25</v>
      </c>
      <c r="Q80" s="21">
        <v>0.25</v>
      </c>
      <c r="R80" s="6"/>
      <c r="S80" s="19" t="b">
        <v>1</v>
      </c>
      <c r="T80" s="19" t="b">
        <v>1</v>
      </c>
      <c r="U80" s="6"/>
      <c r="V80" s="6" t="b">
        <f t="shared" si="1"/>
        <v>1</v>
      </c>
      <c r="W80" s="6"/>
      <c r="X80" s="6"/>
      <c r="Y80" s="6"/>
      <c r="Z80" s="6"/>
    </row>
    <row r="81" spans="1:26" ht="15.75" customHeight="1" x14ac:dyDescent="0.25">
      <c r="A81" s="14"/>
      <c r="B81" s="14"/>
      <c r="C81" s="15"/>
      <c r="D81" s="14"/>
      <c r="E81" s="14" t="s">
        <v>17</v>
      </c>
      <c r="F81" s="16"/>
      <c r="G81" s="14"/>
      <c r="H81" s="6"/>
      <c r="I81" s="14">
        <v>0</v>
      </c>
      <c r="J81" s="6"/>
      <c r="K81" s="20">
        <v>0</v>
      </c>
      <c r="L81" s="20">
        <f t="shared" si="0"/>
        <v>0</v>
      </c>
      <c r="M81" s="6"/>
      <c r="N81" s="21">
        <v>0.25</v>
      </c>
      <c r="O81" s="21">
        <v>0.25</v>
      </c>
      <c r="P81" s="21">
        <v>0.25</v>
      </c>
      <c r="Q81" s="21">
        <v>0.25</v>
      </c>
      <c r="R81" s="6"/>
      <c r="S81" s="19" t="b">
        <v>1</v>
      </c>
      <c r="T81" s="19" t="b">
        <v>1</v>
      </c>
      <c r="U81" s="6"/>
      <c r="V81" s="6" t="b">
        <f t="shared" si="1"/>
        <v>1</v>
      </c>
      <c r="W81" s="6"/>
      <c r="X81" s="6"/>
      <c r="Y81" s="6"/>
      <c r="Z81" s="6"/>
    </row>
    <row r="82" spans="1:26" ht="15.75" customHeight="1" x14ac:dyDescent="0.25">
      <c r="A82" s="14"/>
      <c r="B82" s="14"/>
      <c r="C82" s="15"/>
      <c r="D82" s="14"/>
      <c r="E82" s="14" t="s">
        <v>17</v>
      </c>
      <c r="F82" s="16"/>
      <c r="G82" s="14"/>
      <c r="H82" s="6"/>
      <c r="I82" s="14">
        <v>0</v>
      </c>
      <c r="J82" s="6"/>
      <c r="K82" s="20">
        <v>0</v>
      </c>
      <c r="L82" s="20">
        <f t="shared" si="0"/>
        <v>0</v>
      </c>
      <c r="M82" s="6"/>
      <c r="N82" s="21">
        <v>0.25</v>
      </c>
      <c r="O82" s="21">
        <v>0.25</v>
      </c>
      <c r="P82" s="21">
        <v>0.25</v>
      </c>
      <c r="Q82" s="21">
        <v>0.25</v>
      </c>
      <c r="R82" s="6"/>
      <c r="S82" s="19" t="b">
        <v>1</v>
      </c>
      <c r="T82" s="19" t="b">
        <v>1</v>
      </c>
      <c r="U82" s="6"/>
      <c r="V82" s="6" t="b">
        <f t="shared" si="1"/>
        <v>1</v>
      </c>
      <c r="W82" s="6"/>
      <c r="X82" s="6"/>
      <c r="Y82" s="6"/>
      <c r="Z82" s="6"/>
    </row>
    <row r="83" spans="1:26" ht="15.75" customHeight="1" x14ac:dyDescent="0.25">
      <c r="A83" s="14"/>
      <c r="B83" s="14"/>
      <c r="C83" s="15"/>
      <c r="D83" s="14"/>
      <c r="E83" s="14" t="s">
        <v>17</v>
      </c>
      <c r="F83" s="16"/>
      <c r="G83" s="14"/>
      <c r="H83" s="6"/>
      <c r="I83" s="14">
        <v>0</v>
      </c>
      <c r="J83" s="6"/>
      <c r="K83" s="20">
        <v>0</v>
      </c>
      <c r="L83" s="20">
        <f t="shared" si="0"/>
        <v>0</v>
      </c>
      <c r="M83" s="6"/>
      <c r="N83" s="21">
        <v>0.25</v>
      </c>
      <c r="O83" s="21">
        <v>0.25</v>
      </c>
      <c r="P83" s="21">
        <v>0.25</v>
      </c>
      <c r="Q83" s="21">
        <v>0.25</v>
      </c>
      <c r="R83" s="6"/>
      <c r="S83" s="19" t="b">
        <v>1</v>
      </c>
      <c r="T83" s="19" t="b">
        <v>1</v>
      </c>
      <c r="U83" s="6"/>
      <c r="V83" s="6" t="b">
        <f t="shared" si="1"/>
        <v>1</v>
      </c>
      <c r="W83" s="6"/>
      <c r="X83" s="6"/>
      <c r="Y83" s="6"/>
      <c r="Z83" s="6"/>
    </row>
    <row r="84" spans="1:26" ht="15.75" customHeight="1" x14ac:dyDescent="0.25">
      <c r="A84" s="14"/>
      <c r="B84" s="14"/>
      <c r="C84" s="15"/>
      <c r="D84" s="14"/>
      <c r="E84" s="14" t="s">
        <v>17</v>
      </c>
      <c r="F84" s="16"/>
      <c r="G84" s="14"/>
      <c r="H84" s="6"/>
      <c r="I84" s="14">
        <v>0</v>
      </c>
      <c r="J84" s="6"/>
      <c r="K84" s="20">
        <v>0</v>
      </c>
      <c r="L84" s="20">
        <f t="shared" si="0"/>
        <v>0</v>
      </c>
      <c r="M84" s="6"/>
      <c r="N84" s="21">
        <v>0.25</v>
      </c>
      <c r="O84" s="21">
        <v>0.25</v>
      </c>
      <c r="P84" s="21">
        <v>0.25</v>
      </c>
      <c r="Q84" s="21">
        <v>0.25</v>
      </c>
      <c r="R84" s="6"/>
      <c r="S84" s="19" t="b">
        <v>1</v>
      </c>
      <c r="T84" s="19" t="b">
        <v>1</v>
      </c>
      <c r="U84" s="6"/>
      <c r="V84" s="6" t="b">
        <f t="shared" si="1"/>
        <v>1</v>
      </c>
      <c r="W84" s="6"/>
      <c r="X84" s="6"/>
      <c r="Y84" s="6"/>
      <c r="Z84" s="6"/>
    </row>
    <row r="85" spans="1:26" ht="15.75" customHeight="1" x14ac:dyDescent="0.25">
      <c r="A85" s="14"/>
      <c r="B85" s="14"/>
      <c r="C85" s="15"/>
      <c r="D85" s="14"/>
      <c r="E85" s="14" t="s">
        <v>17</v>
      </c>
      <c r="F85" s="16"/>
      <c r="G85" s="14"/>
      <c r="H85" s="6"/>
      <c r="I85" s="14">
        <v>0</v>
      </c>
      <c r="J85" s="6"/>
      <c r="K85" s="20">
        <v>0</v>
      </c>
      <c r="L85" s="20">
        <f t="shared" si="0"/>
        <v>0</v>
      </c>
      <c r="M85" s="6"/>
      <c r="N85" s="21">
        <v>0.25</v>
      </c>
      <c r="O85" s="21">
        <v>0.25</v>
      </c>
      <c r="P85" s="21">
        <v>0.25</v>
      </c>
      <c r="Q85" s="21">
        <v>0.25</v>
      </c>
      <c r="R85" s="6"/>
      <c r="S85" s="19" t="b">
        <v>1</v>
      </c>
      <c r="T85" s="19" t="b">
        <v>1</v>
      </c>
      <c r="U85" s="6"/>
      <c r="V85" s="6" t="b">
        <f t="shared" si="1"/>
        <v>1</v>
      </c>
      <c r="W85" s="6"/>
      <c r="X85" s="6"/>
      <c r="Y85" s="6"/>
      <c r="Z85" s="6"/>
    </row>
    <row r="86" spans="1:26" ht="15.75" customHeight="1" x14ac:dyDescent="0.25">
      <c r="A86" s="14"/>
      <c r="B86" s="14"/>
      <c r="C86" s="15"/>
      <c r="D86" s="14"/>
      <c r="E86" s="14" t="s">
        <v>17</v>
      </c>
      <c r="F86" s="16"/>
      <c r="G86" s="14"/>
      <c r="H86" s="6"/>
      <c r="I86" s="14">
        <v>0</v>
      </c>
      <c r="J86" s="6"/>
      <c r="K86" s="20">
        <v>0</v>
      </c>
      <c r="L86" s="20">
        <f t="shared" si="0"/>
        <v>0</v>
      </c>
      <c r="M86" s="6"/>
      <c r="N86" s="21">
        <v>0.25</v>
      </c>
      <c r="O86" s="21">
        <v>0.25</v>
      </c>
      <c r="P86" s="21">
        <v>0.25</v>
      </c>
      <c r="Q86" s="21">
        <v>0.25</v>
      </c>
      <c r="R86" s="6"/>
      <c r="S86" s="19" t="b">
        <v>1</v>
      </c>
      <c r="T86" s="19" t="b">
        <v>1</v>
      </c>
      <c r="U86" s="6"/>
      <c r="V86" s="6" t="b">
        <f t="shared" si="1"/>
        <v>1</v>
      </c>
      <c r="W86" s="6"/>
      <c r="X86" s="6"/>
      <c r="Y86" s="6"/>
      <c r="Z86" s="6"/>
    </row>
    <row r="87" spans="1:26" ht="15.75" customHeight="1" x14ac:dyDescent="0.25">
      <c r="A87" s="14"/>
      <c r="B87" s="14"/>
      <c r="C87" s="15"/>
      <c r="D87" s="14"/>
      <c r="E87" s="14" t="s">
        <v>17</v>
      </c>
      <c r="F87" s="16"/>
      <c r="G87" s="14"/>
      <c r="H87" s="6"/>
      <c r="I87" s="14">
        <v>0</v>
      </c>
      <c r="J87" s="6"/>
      <c r="K87" s="20">
        <v>0</v>
      </c>
      <c r="L87" s="20">
        <f t="shared" si="0"/>
        <v>0</v>
      </c>
      <c r="M87" s="6"/>
      <c r="N87" s="21">
        <v>0.25</v>
      </c>
      <c r="O87" s="21">
        <v>0.25</v>
      </c>
      <c r="P87" s="21">
        <v>0.25</v>
      </c>
      <c r="Q87" s="21">
        <v>0.25</v>
      </c>
      <c r="R87" s="6"/>
      <c r="S87" s="19" t="b">
        <v>1</v>
      </c>
      <c r="T87" s="19" t="b">
        <v>1</v>
      </c>
      <c r="U87" s="6"/>
      <c r="V87" s="6" t="b">
        <f t="shared" si="1"/>
        <v>1</v>
      </c>
      <c r="W87" s="6"/>
      <c r="X87" s="6"/>
      <c r="Y87" s="6"/>
      <c r="Z87" s="6"/>
    </row>
    <row r="88" spans="1:26" ht="15.75" customHeight="1" x14ac:dyDescent="0.25">
      <c r="A88" s="14"/>
      <c r="B88" s="14"/>
      <c r="C88" s="15"/>
      <c r="D88" s="14"/>
      <c r="E88" s="14" t="s">
        <v>17</v>
      </c>
      <c r="F88" s="16"/>
      <c r="G88" s="14"/>
      <c r="H88" s="6"/>
      <c r="I88" s="14">
        <v>0</v>
      </c>
      <c r="J88" s="6"/>
      <c r="K88" s="20">
        <v>0</v>
      </c>
      <c r="L88" s="20">
        <f t="shared" si="0"/>
        <v>0</v>
      </c>
      <c r="M88" s="6"/>
      <c r="N88" s="21">
        <v>0.25</v>
      </c>
      <c r="O88" s="21">
        <v>0.25</v>
      </c>
      <c r="P88" s="21">
        <v>0.25</v>
      </c>
      <c r="Q88" s="21">
        <v>0.25</v>
      </c>
      <c r="R88" s="6"/>
      <c r="S88" s="19" t="b">
        <v>1</v>
      </c>
      <c r="T88" s="19" t="b">
        <v>1</v>
      </c>
      <c r="U88" s="6"/>
      <c r="V88" s="6" t="b">
        <f t="shared" si="1"/>
        <v>1</v>
      </c>
      <c r="W88" s="6"/>
      <c r="X88" s="6"/>
      <c r="Y88" s="6"/>
      <c r="Z88" s="6"/>
    </row>
    <row r="89" spans="1:26" ht="15.75" customHeight="1" x14ac:dyDescent="0.25">
      <c r="A89" s="14"/>
      <c r="B89" s="14"/>
      <c r="C89" s="15"/>
      <c r="D89" s="14"/>
      <c r="E89" s="14" t="s">
        <v>17</v>
      </c>
      <c r="F89" s="16"/>
      <c r="G89" s="14"/>
      <c r="H89" s="6"/>
      <c r="I89" s="14">
        <v>0</v>
      </c>
      <c r="J89" s="6"/>
      <c r="K89" s="20">
        <v>0</v>
      </c>
      <c r="L89" s="20">
        <f t="shared" si="0"/>
        <v>0</v>
      </c>
      <c r="M89" s="6"/>
      <c r="N89" s="21">
        <v>0.25</v>
      </c>
      <c r="O89" s="21">
        <v>0.25</v>
      </c>
      <c r="P89" s="21">
        <v>0.25</v>
      </c>
      <c r="Q89" s="21">
        <v>0.25</v>
      </c>
      <c r="R89" s="6"/>
      <c r="S89" s="19" t="b">
        <v>1</v>
      </c>
      <c r="T89" s="19" t="b">
        <v>1</v>
      </c>
      <c r="U89" s="6"/>
      <c r="V89" s="6" t="b">
        <f t="shared" si="1"/>
        <v>1</v>
      </c>
      <c r="W89" s="6"/>
      <c r="X89" s="6"/>
      <c r="Y89" s="6"/>
      <c r="Z89" s="6"/>
    </row>
    <row r="90" spans="1:26" ht="15.75" customHeight="1" x14ac:dyDescent="0.25">
      <c r="A90" s="14"/>
      <c r="B90" s="14"/>
      <c r="C90" s="15"/>
      <c r="D90" s="14"/>
      <c r="E90" s="14" t="s">
        <v>17</v>
      </c>
      <c r="F90" s="16"/>
      <c r="G90" s="14"/>
      <c r="H90" s="6"/>
      <c r="I90" s="14">
        <v>0</v>
      </c>
      <c r="J90" s="6"/>
      <c r="K90" s="20">
        <v>0</v>
      </c>
      <c r="L90" s="20">
        <f t="shared" si="0"/>
        <v>0</v>
      </c>
      <c r="M90" s="6"/>
      <c r="N90" s="21">
        <v>0.25</v>
      </c>
      <c r="O90" s="21">
        <v>0.25</v>
      </c>
      <c r="P90" s="21">
        <v>0.25</v>
      </c>
      <c r="Q90" s="21">
        <v>0.25</v>
      </c>
      <c r="R90" s="6"/>
      <c r="S90" s="19" t="b">
        <v>1</v>
      </c>
      <c r="T90" s="19" t="b">
        <v>1</v>
      </c>
      <c r="U90" s="6"/>
      <c r="V90" s="6" t="b">
        <f t="shared" si="1"/>
        <v>1</v>
      </c>
      <c r="W90" s="6"/>
      <c r="X90" s="6"/>
      <c r="Y90" s="6"/>
      <c r="Z90" s="6"/>
    </row>
    <row r="91" spans="1:26" ht="15.75" customHeight="1" x14ac:dyDescent="0.25">
      <c r="A91" s="14"/>
      <c r="B91" s="14"/>
      <c r="C91" s="15"/>
      <c r="D91" s="14"/>
      <c r="E91" s="14" t="s">
        <v>17</v>
      </c>
      <c r="F91" s="16"/>
      <c r="G91" s="14"/>
      <c r="H91" s="6"/>
      <c r="I91" s="14">
        <v>0</v>
      </c>
      <c r="J91" s="6"/>
      <c r="K91" s="20">
        <v>0</v>
      </c>
      <c r="L91" s="20">
        <f t="shared" si="0"/>
        <v>0</v>
      </c>
      <c r="M91" s="6"/>
      <c r="N91" s="21">
        <v>0.25</v>
      </c>
      <c r="O91" s="21">
        <v>0.25</v>
      </c>
      <c r="P91" s="21">
        <v>0.25</v>
      </c>
      <c r="Q91" s="21">
        <v>0.25</v>
      </c>
      <c r="R91" s="6"/>
      <c r="S91" s="19" t="b">
        <v>1</v>
      </c>
      <c r="T91" s="19" t="b">
        <v>1</v>
      </c>
      <c r="U91" s="6"/>
      <c r="V91" s="6" t="b">
        <f t="shared" si="1"/>
        <v>1</v>
      </c>
      <c r="W91" s="6"/>
      <c r="X91" s="6"/>
      <c r="Y91" s="6"/>
      <c r="Z91" s="6"/>
    </row>
    <row r="92" spans="1:26" ht="15.75" customHeight="1" x14ac:dyDescent="0.25">
      <c r="A92" s="14"/>
      <c r="B92" s="14"/>
      <c r="C92" s="15"/>
      <c r="D92" s="14"/>
      <c r="E92" s="14" t="s">
        <v>17</v>
      </c>
      <c r="F92" s="16"/>
      <c r="G92" s="14"/>
      <c r="H92" s="6"/>
      <c r="I92" s="14">
        <v>0</v>
      </c>
      <c r="J92" s="6"/>
      <c r="K92" s="20">
        <v>0</v>
      </c>
      <c r="L92" s="20">
        <f t="shared" si="0"/>
        <v>0</v>
      </c>
      <c r="M92" s="6"/>
      <c r="N92" s="21">
        <v>0.25</v>
      </c>
      <c r="O92" s="21">
        <v>0.25</v>
      </c>
      <c r="P92" s="21">
        <v>0.25</v>
      </c>
      <c r="Q92" s="21">
        <v>0.25</v>
      </c>
      <c r="R92" s="6"/>
      <c r="S92" s="19" t="b">
        <v>1</v>
      </c>
      <c r="T92" s="19" t="b">
        <v>1</v>
      </c>
      <c r="U92" s="6"/>
      <c r="V92" s="6" t="b">
        <f t="shared" si="1"/>
        <v>1</v>
      </c>
      <c r="W92" s="6"/>
      <c r="X92" s="6"/>
      <c r="Y92" s="6"/>
      <c r="Z92" s="6"/>
    </row>
    <row r="93" spans="1:26" ht="15.75" customHeight="1" x14ac:dyDescent="0.25">
      <c r="A93" s="14"/>
      <c r="B93" s="14"/>
      <c r="C93" s="15"/>
      <c r="D93" s="14"/>
      <c r="E93" s="14" t="s">
        <v>17</v>
      </c>
      <c r="F93" s="16"/>
      <c r="G93" s="14"/>
      <c r="H93" s="6"/>
      <c r="I93" s="14">
        <v>0</v>
      </c>
      <c r="J93" s="6"/>
      <c r="K93" s="20">
        <v>0</v>
      </c>
      <c r="L93" s="20">
        <f t="shared" si="0"/>
        <v>0</v>
      </c>
      <c r="M93" s="6"/>
      <c r="N93" s="21">
        <v>0.25</v>
      </c>
      <c r="O93" s="21">
        <v>0.25</v>
      </c>
      <c r="P93" s="21">
        <v>0.25</v>
      </c>
      <c r="Q93" s="21">
        <v>0.25</v>
      </c>
      <c r="R93" s="6"/>
      <c r="S93" s="19" t="b">
        <v>1</v>
      </c>
      <c r="T93" s="19" t="b">
        <v>1</v>
      </c>
      <c r="U93" s="6"/>
      <c r="V93" s="6" t="b">
        <f t="shared" si="1"/>
        <v>1</v>
      </c>
      <c r="W93" s="6"/>
      <c r="X93" s="6"/>
      <c r="Y93" s="6"/>
      <c r="Z93" s="6"/>
    </row>
    <row r="94" spans="1:26" ht="15.75" customHeight="1" x14ac:dyDescent="0.25">
      <c r="A94" s="14"/>
      <c r="B94" s="14"/>
      <c r="C94" s="15"/>
      <c r="D94" s="14"/>
      <c r="E94" s="14" t="s">
        <v>17</v>
      </c>
      <c r="F94" s="16"/>
      <c r="G94" s="14"/>
      <c r="H94" s="6"/>
      <c r="I94" s="14">
        <v>0</v>
      </c>
      <c r="J94" s="6"/>
      <c r="K94" s="20">
        <v>0</v>
      </c>
      <c r="L94" s="20">
        <f t="shared" si="0"/>
        <v>0</v>
      </c>
      <c r="M94" s="6"/>
      <c r="N94" s="21">
        <v>0.25</v>
      </c>
      <c r="O94" s="21">
        <v>0.25</v>
      </c>
      <c r="P94" s="21">
        <v>0.25</v>
      </c>
      <c r="Q94" s="21">
        <v>0.25</v>
      </c>
      <c r="R94" s="6"/>
      <c r="S94" s="19" t="b">
        <v>1</v>
      </c>
      <c r="T94" s="19" t="b">
        <v>1</v>
      </c>
      <c r="U94" s="6"/>
      <c r="V94" s="6" t="b">
        <f t="shared" si="1"/>
        <v>1</v>
      </c>
      <c r="W94" s="6"/>
      <c r="X94" s="6"/>
      <c r="Y94" s="6"/>
      <c r="Z94" s="6"/>
    </row>
    <row r="95" spans="1:26" ht="15.75" customHeight="1" x14ac:dyDescent="0.25">
      <c r="A95" s="14"/>
      <c r="B95" s="14"/>
      <c r="C95" s="15"/>
      <c r="D95" s="14"/>
      <c r="E95" s="14" t="s">
        <v>17</v>
      </c>
      <c r="F95" s="16"/>
      <c r="G95" s="14"/>
      <c r="H95" s="6"/>
      <c r="I95" s="14">
        <v>0</v>
      </c>
      <c r="J95" s="6"/>
      <c r="K95" s="20">
        <v>0</v>
      </c>
      <c r="L95" s="20">
        <f t="shared" si="0"/>
        <v>0</v>
      </c>
      <c r="M95" s="6"/>
      <c r="N95" s="21">
        <v>0.25</v>
      </c>
      <c r="O95" s="21">
        <v>0.25</v>
      </c>
      <c r="P95" s="21">
        <v>0.25</v>
      </c>
      <c r="Q95" s="21">
        <v>0.25</v>
      </c>
      <c r="R95" s="6"/>
      <c r="S95" s="19" t="b">
        <v>1</v>
      </c>
      <c r="T95" s="19" t="b">
        <v>1</v>
      </c>
      <c r="U95" s="6"/>
      <c r="V95" s="6" t="b">
        <f t="shared" si="1"/>
        <v>1</v>
      </c>
      <c r="W95" s="6"/>
      <c r="X95" s="6"/>
      <c r="Y95" s="6"/>
      <c r="Z95" s="6"/>
    </row>
    <row r="96" spans="1:26" ht="15.75" customHeight="1" x14ac:dyDescent="0.25">
      <c r="A96" s="14"/>
      <c r="B96" s="14"/>
      <c r="C96" s="15"/>
      <c r="D96" s="14"/>
      <c r="E96" s="14" t="s">
        <v>17</v>
      </c>
      <c r="F96" s="16"/>
      <c r="G96" s="14"/>
      <c r="H96" s="6"/>
      <c r="I96" s="14">
        <v>0</v>
      </c>
      <c r="J96" s="6"/>
      <c r="K96" s="20">
        <v>0</v>
      </c>
      <c r="L96" s="20">
        <f t="shared" si="0"/>
        <v>0</v>
      </c>
      <c r="M96" s="6"/>
      <c r="N96" s="21">
        <v>0.25</v>
      </c>
      <c r="O96" s="21">
        <v>0.25</v>
      </c>
      <c r="P96" s="21">
        <v>0.25</v>
      </c>
      <c r="Q96" s="21">
        <v>0.25</v>
      </c>
      <c r="R96" s="6"/>
      <c r="S96" s="19" t="b">
        <v>1</v>
      </c>
      <c r="T96" s="19" t="b">
        <v>1</v>
      </c>
      <c r="U96" s="6"/>
      <c r="V96" s="6" t="b">
        <f t="shared" si="1"/>
        <v>1</v>
      </c>
      <c r="W96" s="6"/>
      <c r="X96" s="6"/>
      <c r="Y96" s="6"/>
      <c r="Z96" s="6"/>
    </row>
    <row r="97" spans="1:26" ht="15.75" customHeight="1" x14ac:dyDescent="0.25">
      <c r="A97" s="14"/>
      <c r="B97" s="14"/>
      <c r="C97" s="15"/>
      <c r="D97" s="14"/>
      <c r="E97" s="14" t="s">
        <v>17</v>
      </c>
      <c r="F97" s="16"/>
      <c r="G97" s="14"/>
      <c r="H97" s="6"/>
      <c r="I97" s="14">
        <v>0</v>
      </c>
      <c r="J97" s="6"/>
      <c r="K97" s="20">
        <v>0</v>
      </c>
      <c r="L97" s="20">
        <f t="shared" si="0"/>
        <v>0</v>
      </c>
      <c r="M97" s="6"/>
      <c r="N97" s="21">
        <v>0.25</v>
      </c>
      <c r="O97" s="21">
        <v>0.25</v>
      </c>
      <c r="P97" s="21">
        <v>0.25</v>
      </c>
      <c r="Q97" s="21">
        <v>0.25</v>
      </c>
      <c r="R97" s="6"/>
      <c r="S97" s="19" t="b">
        <v>1</v>
      </c>
      <c r="T97" s="19" t="b">
        <v>1</v>
      </c>
      <c r="U97" s="6"/>
      <c r="V97" s="6" t="b">
        <f t="shared" si="1"/>
        <v>1</v>
      </c>
      <c r="W97" s="6"/>
      <c r="X97" s="6"/>
      <c r="Y97" s="6"/>
      <c r="Z97" s="6"/>
    </row>
    <row r="98" spans="1:26" ht="15.75" customHeight="1" x14ac:dyDescent="0.25">
      <c r="A98" s="14"/>
      <c r="B98" s="14"/>
      <c r="C98" s="15"/>
      <c r="D98" s="14"/>
      <c r="E98" s="14" t="s">
        <v>17</v>
      </c>
      <c r="F98" s="16"/>
      <c r="G98" s="14"/>
      <c r="H98" s="6"/>
      <c r="I98" s="14">
        <v>0</v>
      </c>
      <c r="J98" s="6"/>
      <c r="K98" s="20">
        <v>0</v>
      </c>
      <c r="L98" s="20">
        <f t="shared" si="0"/>
        <v>0</v>
      </c>
      <c r="M98" s="6"/>
      <c r="N98" s="21">
        <v>0.25</v>
      </c>
      <c r="O98" s="21">
        <v>0.25</v>
      </c>
      <c r="P98" s="21">
        <v>0.25</v>
      </c>
      <c r="Q98" s="21">
        <v>0.25</v>
      </c>
      <c r="R98" s="6"/>
      <c r="S98" s="19" t="b">
        <v>1</v>
      </c>
      <c r="T98" s="19" t="b">
        <v>1</v>
      </c>
      <c r="U98" s="6"/>
      <c r="V98" s="6" t="b">
        <f t="shared" si="1"/>
        <v>1</v>
      </c>
      <c r="W98" s="6"/>
      <c r="X98" s="6"/>
      <c r="Y98" s="6"/>
      <c r="Z98" s="6"/>
    </row>
    <row r="99" spans="1:26" ht="15.75" customHeight="1" x14ac:dyDescent="0.25">
      <c r="A99" s="14"/>
      <c r="B99" s="14"/>
      <c r="C99" s="15"/>
      <c r="D99" s="14"/>
      <c r="E99" s="14" t="s">
        <v>17</v>
      </c>
      <c r="F99" s="16"/>
      <c r="G99" s="14"/>
      <c r="H99" s="6"/>
      <c r="I99" s="14">
        <v>0</v>
      </c>
      <c r="J99" s="6"/>
      <c r="K99" s="20">
        <v>0</v>
      </c>
      <c r="L99" s="20">
        <f t="shared" si="0"/>
        <v>0</v>
      </c>
      <c r="M99" s="6"/>
      <c r="N99" s="21">
        <v>0.25</v>
      </c>
      <c r="O99" s="21">
        <v>0.25</v>
      </c>
      <c r="P99" s="21">
        <v>0.25</v>
      </c>
      <c r="Q99" s="21">
        <v>0.25</v>
      </c>
      <c r="R99" s="6"/>
      <c r="S99" s="19" t="b">
        <v>1</v>
      </c>
      <c r="T99" s="19" t="b">
        <v>1</v>
      </c>
      <c r="U99" s="6"/>
      <c r="V99" s="6" t="b">
        <f t="shared" si="1"/>
        <v>1</v>
      </c>
      <c r="W99" s="6"/>
      <c r="X99" s="6"/>
      <c r="Y99" s="6"/>
      <c r="Z99" s="6"/>
    </row>
    <row r="100" spans="1:26" ht="15.75" customHeight="1" x14ac:dyDescent="0.25">
      <c r="A100" s="14"/>
      <c r="B100" s="14"/>
      <c r="C100" s="15"/>
      <c r="D100" s="14"/>
      <c r="E100" s="14" t="s">
        <v>17</v>
      </c>
      <c r="F100" s="16"/>
      <c r="G100" s="14"/>
      <c r="H100" s="6"/>
      <c r="I100" s="14">
        <v>0</v>
      </c>
      <c r="J100" s="6"/>
      <c r="K100" s="20">
        <v>0</v>
      </c>
      <c r="L100" s="20">
        <f t="shared" si="0"/>
        <v>0</v>
      </c>
      <c r="M100" s="6"/>
      <c r="N100" s="21">
        <v>0.25</v>
      </c>
      <c r="O100" s="21">
        <v>0.25</v>
      </c>
      <c r="P100" s="21">
        <v>0.25</v>
      </c>
      <c r="Q100" s="21">
        <v>0.25</v>
      </c>
      <c r="R100" s="6"/>
      <c r="S100" s="19" t="b">
        <v>1</v>
      </c>
      <c r="T100" s="19" t="b">
        <v>1</v>
      </c>
      <c r="U100" s="6"/>
      <c r="V100" s="6" t="b">
        <f t="shared" si="1"/>
        <v>1</v>
      </c>
      <c r="W100" s="6"/>
      <c r="X100" s="6"/>
      <c r="Y100" s="6"/>
      <c r="Z100" s="6"/>
    </row>
    <row r="101" spans="1:26" ht="15.75" customHeight="1" x14ac:dyDescent="0.25">
      <c r="A101" s="14"/>
      <c r="B101" s="14"/>
      <c r="C101" s="15"/>
      <c r="D101" s="14"/>
      <c r="E101" s="14" t="s">
        <v>17</v>
      </c>
      <c r="F101" s="16"/>
      <c r="G101" s="14"/>
      <c r="H101" s="6"/>
      <c r="I101" s="14">
        <v>0</v>
      </c>
      <c r="J101" s="6"/>
      <c r="K101" s="20">
        <v>0</v>
      </c>
      <c r="L101" s="20">
        <f t="shared" si="0"/>
        <v>0</v>
      </c>
      <c r="M101" s="6"/>
      <c r="N101" s="21">
        <v>0.25</v>
      </c>
      <c r="O101" s="21">
        <v>0.25</v>
      </c>
      <c r="P101" s="21">
        <v>0.25</v>
      </c>
      <c r="Q101" s="21">
        <v>0.25</v>
      </c>
      <c r="R101" s="6"/>
      <c r="S101" s="19" t="b">
        <v>1</v>
      </c>
      <c r="T101" s="19" t="b">
        <v>1</v>
      </c>
      <c r="U101" s="6"/>
      <c r="V101" s="6" t="b">
        <f t="shared" si="1"/>
        <v>1</v>
      </c>
      <c r="W101" s="6"/>
      <c r="X101" s="6"/>
      <c r="Y101" s="6"/>
      <c r="Z101" s="6"/>
    </row>
    <row r="102" spans="1:26" ht="15.75" customHeight="1" x14ac:dyDescent="0.25">
      <c r="A102" s="14"/>
      <c r="B102" s="14"/>
      <c r="C102" s="15"/>
      <c r="D102" s="14"/>
      <c r="E102" s="14" t="s">
        <v>17</v>
      </c>
      <c r="F102" s="16"/>
      <c r="G102" s="14"/>
      <c r="H102" s="6"/>
      <c r="I102" s="14">
        <v>0</v>
      </c>
      <c r="J102" s="6"/>
      <c r="K102" s="20">
        <v>0</v>
      </c>
      <c r="L102" s="20">
        <f t="shared" si="0"/>
        <v>0</v>
      </c>
      <c r="M102" s="6"/>
      <c r="N102" s="21">
        <v>0.25</v>
      </c>
      <c r="O102" s="21">
        <v>0.25</v>
      </c>
      <c r="P102" s="21">
        <v>0.25</v>
      </c>
      <c r="Q102" s="21">
        <v>0.25</v>
      </c>
      <c r="R102" s="6"/>
      <c r="S102" s="19" t="b">
        <v>1</v>
      </c>
      <c r="T102" s="19" t="b">
        <v>1</v>
      </c>
      <c r="U102" s="6"/>
      <c r="V102" s="6" t="b">
        <f t="shared" si="1"/>
        <v>1</v>
      </c>
      <c r="W102" s="6"/>
      <c r="X102" s="6"/>
      <c r="Y102" s="6"/>
      <c r="Z102" s="6"/>
    </row>
    <row r="103" spans="1:26" ht="15.75" customHeight="1" x14ac:dyDescent="0.25">
      <c r="A103" s="14"/>
      <c r="B103" s="14"/>
      <c r="C103" s="15"/>
      <c r="D103" s="14"/>
      <c r="E103" s="14" t="s">
        <v>17</v>
      </c>
      <c r="F103" s="16"/>
      <c r="G103" s="14"/>
      <c r="H103" s="6"/>
      <c r="I103" s="14">
        <v>0</v>
      </c>
      <c r="J103" s="6"/>
      <c r="K103" s="20">
        <v>0</v>
      </c>
      <c r="L103" s="20">
        <f t="shared" si="0"/>
        <v>0</v>
      </c>
      <c r="M103" s="6"/>
      <c r="N103" s="21">
        <v>0.25</v>
      </c>
      <c r="O103" s="21">
        <v>0.25</v>
      </c>
      <c r="P103" s="21">
        <v>0.25</v>
      </c>
      <c r="Q103" s="21">
        <v>0.25</v>
      </c>
      <c r="R103" s="6"/>
      <c r="S103" s="19" t="b">
        <v>1</v>
      </c>
      <c r="T103" s="19" t="b">
        <v>1</v>
      </c>
      <c r="U103" s="6"/>
      <c r="V103" s="6" t="b">
        <f t="shared" si="1"/>
        <v>1</v>
      </c>
      <c r="W103" s="6"/>
      <c r="X103" s="6"/>
      <c r="Y103" s="6"/>
      <c r="Z103" s="6"/>
    </row>
    <row r="104" spans="1:26" ht="15.75" customHeight="1" x14ac:dyDescent="0.25">
      <c r="A104" s="14"/>
      <c r="B104" s="14"/>
      <c r="C104" s="15"/>
      <c r="D104" s="14"/>
      <c r="E104" s="14" t="s">
        <v>17</v>
      </c>
      <c r="F104" s="16"/>
      <c r="G104" s="14"/>
      <c r="H104" s="6"/>
      <c r="I104" s="14">
        <v>0</v>
      </c>
      <c r="J104" s="6"/>
      <c r="K104" s="20">
        <v>0</v>
      </c>
      <c r="L104" s="20">
        <f t="shared" si="0"/>
        <v>0</v>
      </c>
      <c r="M104" s="6"/>
      <c r="N104" s="21">
        <v>0.25</v>
      </c>
      <c r="O104" s="21">
        <v>0.25</v>
      </c>
      <c r="P104" s="21">
        <v>0.25</v>
      </c>
      <c r="Q104" s="21">
        <v>0.25</v>
      </c>
      <c r="R104" s="6"/>
      <c r="S104" s="19" t="b">
        <v>1</v>
      </c>
      <c r="T104" s="19" t="b">
        <v>1</v>
      </c>
      <c r="U104" s="6"/>
      <c r="V104" s="6" t="b">
        <f t="shared" si="1"/>
        <v>1</v>
      </c>
      <c r="W104" s="6"/>
      <c r="X104" s="6"/>
      <c r="Y104" s="6"/>
      <c r="Z104" s="6"/>
    </row>
    <row r="105" spans="1:26" ht="15.75" customHeight="1" x14ac:dyDescent="0.25">
      <c r="A105" s="14"/>
      <c r="B105" s="14"/>
      <c r="C105" s="15"/>
      <c r="D105" s="14"/>
      <c r="E105" s="14" t="s">
        <v>17</v>
      </c>
      <c r="F105" s="16"/>
      <c r="G105" s="14"/>
      <c r="H105" s="6"/>
      <c r="I105" s="14">
        <v>0</v>
      </c>
      <c r="J105" s="6"/>
      <c r="K105" s="20">
        <v>0</v>
      </c>
      <c r="L105" s="20">
        <f t="shared" si="0"/>
        <v>0</v>
      </c>
      <c r="M105" s="6"/>
      <c r="N105" s="21">
        <v>0.25</v>
      </c>
      <c r="O105" s="21">
        <v>0.25</v>
      </c>
      <c r="P105" s="21">
        <v>0.25</v>
      </c>
      <c r="Q105" s="21">
        <v>0.25</v>
      </c>
      <c r="R105" s="6"/>
      <c r="S105" s="19" t="b">
        <v>1</v>
      </c>
      <c r="T105" s="19" t="b">
        <v>1</v>
      </c>
      <c r="U105" s="6"/>
      <c r="V105" s="6" t="b">
        <f t="shared" si="1"/>
        <v>1</v>
      </c>
      <c r="W105" s="6"/>
      <c r="X105" s="6"/>
      <c r="Y105" s="6"/>
      <c r="Z105" s="6"/>
    </row>
    <row r="106" spans="1:26" ht="15.75" customHeight="1" x14ac:dyDescent="0.25">
      <c r="A106" s="14"/>
      <c r="B106" s="14"/>
      <c r="C106" s="15"/>
      <c r="D106" s="14"/>
      <c r="E106" s="14" t="s">
        <v>17</v>
      </c>
      <c r="F106" s="16"/>
      <c r="G106" s="14"/>
      <c r="H106" s="6"/>
      <c r="I106" s="14">
        <v>0</v>
      </c>
      <c r="J106" s="6"/>
      <c r="K106" s="20">
        <v>0</v>
      </c>
      <c r="L106" s="20">
        <f t="shared" si="0"/>
        <v>0</v>
      </c>
      <c r="M106" s="6"/>
      <c r="N106" s="21">
        <v>0.25</v>
      </c>
      <c r="O106" s="21">
        <v>0.25</v>
      </c>
      <c r="P106" s="21">
        <v>0.25</v>
      </c>
      <c r="Q106" s="21">
        <v>0.25</v>
      </c>
      <c r="R106" s="6"/>
      <c r="S106" s="19" t="b">
        <v>1</v>
      </c>
      <c r="T106" s="19" t="b">
        <v>1</v>
      </c>
      <c r="U106" s="6"/>
      <c r="V106" s="6" t="b">
        <f t="shared" si="1"/>
        <v>1</v>
      </c>
      <c r="W106" s="6"/>
      <c r="X106" s="6"/>
      <c r="Y106" s="6"/>
      <c r="Z106" s="6"/>
    </row>
    <row r="107" spans="1:26" ht="15.75" customHeight="1" x14ac:dyDescent="0.25">
      <c r="A107" s="14"/>
      <c r="B107" s="14"/>
      <c r="C107" s="15"/>
      <c r="D107" s="14"/>
      <c r="E107" s="14" t="s">
        <v>17</v>
      </c>
      <c r="F107" s="16"/>
      <c r="G107" s="14"/>
      <c r="H107" s="6"/>
      <c r="I107" s="14">
        <v>0</v>
      </c>
      <c r="J107" s="6"/>
      <c r="K107" s="20">
        <v>0</v>
      </c>
      <c r="L107" s="20">
        <f t="shared" si="0"/>
        <v>0</v>
      </c>
      <c r="M107" s="6"/>
      <c r="N107" s="21">
        <v>0.25</v>
      </c>
      <c r="O107" s="21">
        <v>0.25</v>
      </c>
      <c r="P107" s="21">
        <v>0.25</v>
      </c>
      <c r="Q107" s="21">
        <v>0.25</v>
      </c>
      <c r="R107" s="6"/>
      <c r="S107" s="19" t="b">
        <v>1</v>
      </c>
      <c r="T107" s="19" t="b">
        <v>1</v>
      </c>
      <c r="U107" s="6"/>
      <c r="V107" s="6" t="b">
        <f t="shared" si="1"/>
        <v>1</v>
      </c>
      <c r="W107" s="6"/>
      <c r="X107" s="6"/>
      <c r="Y107" s="6"/>
      <c r="Z107" s="6"/>
    </row>
    <row r="108" spans="1:26" ht="15.75" customHeight="1" x14ac:dyDescent="0.25">
      <c r="A108" s="14"/>
      <c r="B108" s="14"/>
      <c r="C108" s="15"/>
      <c r="D108" s="14"/>
      <c r="E108" s="14" t="s">
        <v>17</v>
      </c>
      <c r="F108" s="16"/>
      <c r="G108" s="14"/>
      <c r="H108" s="6"/>
      <c r="I108" s="14">
        <v>0</v>
      </c>
      <c r="J108" s="6"/>
      <c r="K108" s="20">
        <v>0</v>
      </c>
      <c r="L108" s="20">
        <f t="shared" si="0"/>
        <v>0</v>
      </c>
      <c r="M108" s="6"/>
      <c r="N108" s="21">
        <v>0.25</v>
      </c>
      <c r="O108" s="21">
        <v>0.25</v>
      </c>
      <c r="P108" s="21">
        <v>0.25</v>
      </c>
      <c r="Q108" s="21">
        <v>0.25</v>
      </c>
      <c r="R108" s="6"/>
      <c r="S108" s="19" t="b">
        <v>1</v>
      </c>
      <c r="T108" s="19" t="b">
        <v>1</v>
      </c>
      <c r="U108" s="6"/>
      <c r="V108" s="6" t="b">
        <f t="shared" si="1"/>
        <v>1</v>
      </c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I1:Q1"/>
    <mergeCell ref="N2:Q2"/>
    <mergeCell ref="S2:T2"/>
  </mergeCells>
  <conditionalFormatting sqref="M4:M108">
    <cfRule type="expression" dxfId="0" priority="1">
      <formula>NOT($V4)</formula>
    </cfRule>
  </conditionalFormatting>
  <dataValidations count="2">
    <dataValidation type="list" allowBlank="1" showErrorMessage="1" sqref="E4:E108" xr:uid="{00000000-0002-0000-0200-000000000000}">
      <formula1>"Internal,External"</formula1>
    </dataValidation>
    <dataValidation type="list" allowBlank="1" showErrorMessage="1" sqref="S4:T108" xr:uid="{00000000-0002-0000-0200-000001000000}">
      <formula1>"true,false"</formula1>
    </dataValidation>
  </dataValidations>
  <pageMargins left="0.49" right="0.5" top="0.56000000000000005" bottom="0.61" header="0" footer="0"/>
  <pageSetup paperSize="9" fitToHeight="0" orientation="landscape"/>
  <headerFooter>
    <oddFooter>&amp;C00-014&amp;F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10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Y6" sqref="AY6"/>
    </sheetView>
  </sheetViews>
  <sheetFormatPr defaultColWidth="12.625" defaultRowHeight="15" customHeight="1" x14ac:dyDescent="0.2"/>
  <cols>
    <col min="1" max="6" width="7.625" hidden="1" customWidth="1"/>
    <col min="7" max="7" width="10.625" hidden="1" customWidth="1"/>
    <col min="8" max="8" width="2.375" hidden="1" customWidth="1"/>
    <col min="9" max="9" width="12.125" hidden="1" customWidth="1"/>
    <col min="10" max="26" width="7.625" hidden="1" customWidth="1"/>
    <col min="27" max="27" width="1.375" customWidth="1"/>
    <col min="28" max="31" width="7.625" customWidth="1"/>
    <col min="32" max="32" width="9" customWidth="1"/>
    <col min="33" max="33" width="10.375" customWidth="1"/>
    <col min="34" max="34" width="1.5" customWidth="1"/>
    <col min="35" max="38" width="7.625" customWidth="1"/>
    <col min="39" max="39" width="9" customWidth="1"/>
    <col min="40" max="40" width="12.75" customWidth="1"/>
    <col min="41" max="41" width="1.5" customWidth="1"/>
    <col min="42" max="45" width="7.625" customWidth="1"/>
    <col min="46" max="46" width="9" customWidth="1"/>
    <col min="47" max="47" width="11.625" customWidth="1"/>
    <col min="48" max="48" width="1.5" customWidth="1"/>
    <col min="49" max="51" width="7.625" customWidth="1"/>
    <col min="52" max="52" width="7.75" customWidth="1"/>
    <col min="53" max="53" width="9" customWidth="1"/>
    <col min="54" max="54" width="10.25" customWidth="1"/>
    <col min="55" max="55" width="1.5" customWidth="1"/>
    <col min="56" max="59" width="7.625" customWidth="1"/>
    <col min="60" max="60" width="9" customWidth="1"/>
    <col min="61" max="61" width="7.625" customWidth="1"/>
    <col min="62" max="62" width="1.5" customWidth="1"/>
    <col min="63" max="66" width="7.625" customWidth="1"/>
    <col min="67" max="67" width="9" customWidth="1"/>
    <col min="68" max="68" width="7.625" customWidth="1"/>
    <col min="69" max="69" width="1.5" customWidth="1"/>
    <col min="70" max="73" width="7.625" customWidth="1"/>
    <col min="74" max="74" width="8.125" customWidth="1"/>
    <col min="75" max="75" width="7.625" customWidth="1"/>
    <col min="76" max="76" width="1.5" customWidth="1"/>
    <col min="77" max="80" width="7.625" customWidth="1"/>
    <col min="81" max="81" width="9" customWidth="1"/>
    <col min="82" max="82" width="7.625" customWidth="1"/>
    <col min="83" max="83" width="1.5" customWidth="1"/>
    <col min="84" max="87" width="7.625" customWidth="1"/>
    <col min="88" max="88" width="9" customWidth="1"/>
    <col min="89" max="89" width="7.625" customWidth="1"/>
    <col min="90" max="90" width="1.5" customWidth="1"/>
    <col min="91" max="94" width="7.625" customWidth="1"/>
    <col min="95" max="95" width="8.125" customWidth="1"/>
    <col min="96" max="100" width="7.625" customWidth="1"/>
  </cols>
  <sheetData>
    <row r="1" spans="1:100" x14ac:dyDescent="0.25">
      <c r="AB1" s="22" t="str">
        <f>BlockA</f>
        <v>A) Transfer to Balance Sheet At Current Year End</v>
      </c>
      <c r="AC1" s="22"/>
      <c r="AD1" s="22"/>
      <c r="AE1" s="22"/>
      <c r="AF1" s="23"/>
      <c r="AG1" s="22"/>
      <c r="AH1" s="22"/>
      <c r="AI1" s="22"/>
      <c r="AJ1" s="22"/>
      <c r="AK1" s="22"/>
      <c r="AL1" s="22"/>
      <c r="AM1" s="23"/>
      <c r="AN1" s="22"/>
      <c r="AP1" s="22" t="str">
        <f>BlockB</f>
        <v>B) Transfer (part) from Balance Sheet at Start of Next Year</v>
      </c>
      <c r="AQ1" s="22"/>
      <c r="AR1" s="22"/>
      <c r="AS1" s="22"/>
      <c r="AT1" s="23"/>
      <c r="AU1" s="22"/>
      <c r="AV1" s="22"/>
      <c r="AW1" s="22"/>
      <c r="AX1" s="22"/>
      <c r="AY1" s="22"/>
      <c r="AZ1" s="22"/>
      <c r="BA1" s="23"/>
      <c r="BB1" s="22"/>
      <c r="BD1" s="22" t="str">
        <f>BlockC</f>
        <v>C) Operational Budget (Bud1) at Start of Next Year</v>
      </c>
      <c r="BE1" s="22"/>
      <c r="BF1" s="22"/>
      <c r="BG1" s="22"/>
      <c r="BH1" s="23"/>
      <c r="BI1" s="22"/>
      <c r="BJ1" s="22"/>
      <c r="BK1" s="22"/>
      <c r="BL1" s="22"/>
      <c r="BM1" s="22"/>
      <c r="BN1" s="22"/>
      <c r="BO1" s="23"/>
      <c r="BP1" s="22"/>
      <c r="BQ1" s="22"/>
      <c r="BR1" s="22"/>
      <c r="BS1" s="22"/>
      <c r="BT1" s="22"/>
      <c r="BU1" s="22"/>
      <c r="BV1" s="23"/>
      <c r="BW1" s="22"/>
      <c r="BY1" s="24" t="str">
        <f>BlockD</f>
        <v>D) University Budget (Bud2 &amp; Bud3) at Start of Next Year</v>
      </c>
      <c r="BZ1" s="24"/>
      <c r="CA1" s="24"/>
      <c r="CB1" s="24"/>
      <c r="CC1" s="25"/>
      <c r="CD1" s="24"/>
      <c r="CE1" s="24"/>
      <c r="CF1" s="24"/>
      <c r="CG1" s="24"/>
      <c r="CH1" s="24"/>
      <c r="CI1" s="24"/>
      <c r="CJ1" s="25"/>
      <c r="CK1" s="24"/>
      <c r="CL1" s="24"/>
      <c r="CM1" s="24"/>
      <c r="CN1" s="24"/>
      <c r="CO1" s="24"/>
      <c r="CP1" s="24"/>
      <c r="CQ1" s="25"/>
      <c r="CR1" s="24"/>
    </row>
    <row r="2" spans="1:100" x14ac:dyDescent="0.25">
      <c r="A2" s="26" t="s">
        <v>70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W2" s="2" t="s">
        <v>14</v>
      </c>
      <c r="X2" s="2" t="s">
        <v>71</v>
      </c>
      <c r="Y2" s="2" t="s">
        <v>72</v>
      </c>
      <c r="AB2" s="2" t="str">
        <f>BlockA_Part1</f>
        <v>Part 1 - Post Against P&amp;L</v>
      </c>
      <c r="AF2" s="28"/>
      <c r="AI2" s="2" t="str">
        <f>BlockA_Part2</f>
        <v>Part 2 - Post To Balance Sheet</v>
      </c>
      <c r="AM2" s="28"/>
      <c r="AP2" s="2" t="str">
        <f>BlockB_Part1</f>
        <v>Part 1 - Post from Balance Sheet</v>
      </c>
      <c r="AT2" s="28"/>
      <c r="AW2" s="2" t="str">
        <f>BlockB_Part2</f>
        <v>Part 2 - Post to P&amp;L</v>
      </c>
      <c r="BA2" s="28"/>
      <c r="BD2" s="2" t="str">
        <f>BlockC_Part1</f>
        <v>Part 1 - Drawdown to P&amp;L</v>
      </c>
      <c r="BH2" s="28"/>
      <c r="BK2" s="2" t="str">
        <f>BlockC_Part2</f>
        <v>Part 2 - Associated NonPay Budget</v>
      </c>
      <c r="BO2" s="28"/>
      <c r="BR2" s="2" t="str">
        <f>BlockC_Part3</f>
        <v>Part 3 - Associated Pay Budget</v>
      </c>
      <c r="BV2" s="28"/>
      <c r="BY2" s="2" t="str">
        <f>BlockD_Part1</f>
        <v>Part 1 - Drawdown to P&amp;L</v>
      </c>
      <c r="CC2" s="28"/>
      <c r="CF2" s="2" t="str">
        <f>BlockD_Part2</f>
        <v>Part 2 - Associated NonPay Budget</v>
      </c>
      <c r="CJ2" s="28"/>
      <c r="CM2" s="2" t="str">
        <f>BlockD_Part3</f>
        <v>Part 3 - Associated Pay Budget</v>
      </c>
      <c r="CQ2" s="28"/>
    </row>
    <row r="3" spans="1:100" ht="135" x14ac:dyDescent="0.25">
      <c r="A3" s="10" t="str">
        <f>inpCommittedFunds!A3</f>
        <v>Unit Code</v>
      </c>
      <c r="B3" s="10" t="str">
        <f>inpCommittedFunds!B3</f>
        <v>Unit Name</v>
      </c>
      <c r="C3" s="10" t="str">
        <f>inpCommittedFunds!C3</f>
        <v>Cost Centre Code</v>
      </c>
      <c r="D3" s="10" t="str">
        <f>inpCommittedFunds!D3</f>
        <v>Cost Centre Name</v>
      </c>
      <c r="E3" s="10" t="str">
        <f>inpCommittedFunds!E3</f>
        <v>Internal or External</v>
      </c>
      <c r="F3" s="10" t="str">
        <f>inpCommittedFunds!F3</f>
        <v>Explanation</v>
      </c>
      <c r="G3" s="10" t="str">
        <f>inpCommittedFunds!G3</f>
        <v>Amount to Be Transferred to Balance Sheet (Show Tfr To BS as Dr ie +)</v>
      </c>
      <c r="H3" s="10">
        <f>inpCommittedFunds!H3</f>
        <v>0</v>
      </c>
      <c r="I3" s="10" t="str">
        <f>inpCommittedFunds!I3</f>
        <v>Next Year Committed Funds to be drawn down in Period 1  (Show Drawdown From BS as Cr ie -)</v>
      </c>
      <c r="J3" s="10">
        <f>inpCommittedFunds!J3</f>
        <v>0</v>
      </c>
      <c r="K3" s="10" t="str">
        <f>inpCommittedFunds!K3</f>
        <v>Pay Budget</v>
      </c>
      <c r="L3" s="10" t="str">
        <f>inpCommittedFunds!L3</f>
        <v>NonPay Budget</v>
      </c>
      <c r="M3" s="10">
        <f>inpCommittedFunds!M3</f>
        <v>0</v>
      </c>
      <c r="N3" s="10" t="str">
        <f>inpCommittedFunds!N3</f>
        <v>Qtr. 1</v>
      </c>
      <c r="O3" s="10" t="str">
        <f>inpCommittedFunds!O3</f>
        <v>Qtr. 2</v>
      </c>
      <c r="P3" s="10" t="str">
        <f>inpCommittedFunds!P3</f>
        <v>Qtr. 3</v>
      </c>
      <c r="Q3" s="10" t="str">
        <f>inpCommittedFunds!Q3</f>
        <v>Qtr. 4</v>
      </c>
      <c r="R3" s="10">
        <f>inpCommittedFunds!R3</f>
        <v>0</v>
      </c>
      <c r="S3" s="10" t="str">
        <f>inpCommittedFunds!S3</f>
        <v>Request Operational Budget to be posted
(Bud1)</v>
      </c>
      <c r="T3" s="10" t="str">
        <f>inpCommittedFunds!T3</f>
        <v>Request Phased University Budget to be posted
(Bud2)</v>
      </c>
      <c r="U3" s="4"/>
      <c r="V3" s="4" t="s">
        <v>73</v>
      </c>
      <c r="W3" s="4"/>
      <c r="X3" s="4"/>
      <c r="Y3" s="4"/>
      <c r="Z3" s="4"/>
      <c r="AA3" s="4"/>
      <c r="AB3" s="29" t="s">
        <v>74</v>
      </c>
      <c r="AC3" s="30" t="s">
        <v>75</v>
      </c>
      <c r="AD3" s="30" t="s">
        <v>76</v>
      </c>
      <c r="AE3" s="30" t="s">
        <v>77</v>
      </c>
      <c r="AF3" s="31" t="s">
        <v>78</v>
      </c>
      <c r="AG3" s="32" t="s">
        <v>79</v>
      </c>
      <c r="AH3" s="4"/>
      <c r="AI3" s="29" t="s">
        <v>74</v>
      </c>
      <c r="AJ3" s="30" t="s">
        <v>75</v>
      </c>
      <c r="AK3" s="30" t="s">
        <v>76</v>
      </c>
      <c r="AL3" s="30" t="s">
        <v>77</v>
      </c>
      <c r="AM3" s="31" t="s">
        <v>78</v>
      </c>
      <c r="AN3" s="32" t="s">
        <v>79</v>
      </c>
      <c r="AO3" s="4"/>
      <c r="AP3" s="33" t="s">
        <v>74</v>
      </c>
      <c r="AQ3" s="34" t="s">
        <v>75</v>
      </c>
      <c r="AR3" s="34" t="s">
        <v>76</v>
      </c>
      <c r="AS3" s="34" t="s">
        <v>80</v>
      </c>
      <c r="AT3" s="35" t="s">
        <v>78</v>
      </c>
      <c r="AU3" s="36" t="s">
        <v>79</v>
      </c>
      <c r="AV3" s="4"/>
      <c r="AW3" s="33" t="s">
        <v>74</v>
      </c>
      <c r="AX3" s="34" t="s">
        <v>75</v>
      </c>
      <c r="AY3" s="34" t="s">
        <v>76</v>
      </c>
      <c r="AZ3" s="34" t="s">
        <v>80</v>
      </c>
      <c r="BA3" s="35" t="s">
        <v>78</v>
      </c>
      <c r="BB3" s="36" t="s">
        <v>79</v>
      </c>
      <c r="BC3" s="4"/>
      <c r="BD3" s="37" t="s">
        <v>74</v>
      </c>
      <c r="BE3" s="38" t="s">
        <v>75</v>
      </c>
      <c r="BF3" s="38" t="s">
        <v>76</v>
      </c>
      <c r="BG3" s="38" t="s">
        <v>80</v>
      </c>
      <c r="BH3" s="39" t="s">
        <v>78</v>
      </c>
      <c r="BI3" s="40" t="s">
        <v>79</v>
      </c>
      <c r="BJ3" s="4"/>
      <c r="BK3" s="37" t="s">
        <v>74</v>
      </c>
      <c r="BL3" s="38" t="s">
        <v>75</v>
      </c>
      <c r="BM3" s="38" t="s">
        <v>76</v>
      </c>
      <c r="BN3" s="38" t="s">
        <v>80</v>
      </c>
      <c r="BO3" s="39" t="s">
        <v>78</v>
      </c>
      <c r="BP3" s="40" t="s">
        <v>79</v>
      </c>
      <c r="BQ3" s="4"/>
      <c r="BR3" s="37" t="s">
        <v>74</v>
      </c>
      <c r="BS3" s="38" t="s">
        <v>75</v>
      </c>
      <c r="BT3" s="38" t="s">
        <v>76</v>
      </c>
      <c r="BU3" s="38" t="s">
        <v>77</v>
      </c>
      <c r="BV3" s="39" t="s">
        <v>78</v>
      </c>
      <c r="BW3" s="40" t="s">
        <v>79</v>
      </c>
      <c r="BX3" s="4"/>
      <c r="BY3" s="41" t="s">
        <v>74</v>
      </c>
      <c r="BZ3" s="42" t="s">
        <v>75</v>
      </c>
      <c r="CA3" s="42" t="s">
        <v>76</v>
      </c>
      <c r="CB3" s="42" t="s">
        <v>77</v>
      </c>
      <c r="CC3" s="43" t="s">
        <v>78</v>
      </c>
      <c r="CD3" s="44" t="s">
        <v>79</v>
      </c>
      <c r="CE3" s="4"/>
      <c r="CF3" s="41" t="s">
        <v>74</v>
      </c>
      <c r="CG3" s="42" t="s">
        <v>75</v>
      </c>
      <c r="CH3" s="42" t="s">
        <v>76</v>
      </c>
      <c r="CI3" s="42" t="s">
        <v>77</v>
      </c>
      <c r="CJ3" s="43" t="s">
        <v>78</v>
      </c>
      <c r="CK3" s="44" t="s">
        <v>79</v>
      </c>
      <c r="CL3" s="4"/>
      <c r="CM3" s="41" t="s">
        <v>74</v>
      </c>
      <c r="CN3" s="42" t="s">
        <v>75</v>
      </c>
      <c r="CO3" s="42" t="s">
        <v>76</v>
      </c>
      <c r="CP3" s="42" t="s">
        <v>77</v>
      </c>
      <c r="CQ3" s="43" t="s">
        <v>78</v>
      </c>
      <c r="CR3" s="44" t="s">
        <v>79</v>
      </c>
      <c r="CS3" s="45" t="s">
        <v>81</v>
      </c>
      <c r="CT3" s="46"/>
      <c r="CU3" s="46"/>
      <c r="CV3" s="46"/>
    </row>
    <row r="4" spans="1:100" x14ac:dyDescent="0.25">
      <c r="A4" s="47">
        <f>inpCommittedFunds!A4</f>
        <v>0</v>
      </c>
      <c r="B4" s="47">
        <f>inpCommittedFunds!B4</f>
        <v>0</v>
      </c>
      <c r="C4" s="48">
        <f>inpCommittedFunds!C4</f>
        <v>0</v>
      </c>
      <c r="D4" s="47">
        <f>inpCommittedFunds!D4</f>
        <v>0</v>
      </c>
      <c r="E4" s="47" t="str">
        <f>inpCommittedFunds!E4</f>
        <v>Internal</v>
      </c>
      <c r="F4" s="47">
        <f>inpCommittedFunds!F4</f>
        <v>0</v>
      </c>
      <c r="G4" s="47">
        <f>inpCommittedFunds!G4</f>
        <v>0</v>
      </c>
      <c r="H4" s="47">
        <f>inpCommittedFunds!H4</f>
        <v>0</v>
      </c>
      <c r="I4" s="47">
        <f>inpCommittedFunds!I4</f>
        <v>0</v>
      </c>
      <c r="J4" s="47">
        <f>inpCommittedFunds!J4</f>
        <v>0</v>
      </c>
      <c r="K4" s="47">
        <f>inpCommittedFunds!K4</f>
        <v>0</v>
      </c>
      <c r="L4" s="47">
        <f>inpCommittedFunds!L4</f>
        <v>0</v>
      </c>
      <c r="M4" s="47">
        <f>inpCommittedFunds!M4</f>
        <v>0</v>
      </c>
      <c r="N4" s="49">
        <f>inpCommittedFunds!N4</f>
        <v>0.25</v>
      </c>
      <c r="O4" s="49">
        <f>inpCommittedFunds!O4</f>
        <v>0.25</v>
      </c>
      <c r="P4" s="49">
        <f>inpCommittedFunds!P4</f>
        <v>0.25</v>
      </c>
      <c r="Q4" s="49">
        <f>inpCommittedFunds!Q4</f>
        <v>0.25</v>
      </c>
      <c r="R4" s="47">
        <f>inpCommittedFunds!R4</f>
        <v>0</v>
      </c>
      <c r="S4" s="47" t="b">
        <f>inpCommittedFunds!S4</f>
        <v>1</v>
      </c>
      <c r="T4" s="47" t="b">
        <f>inpCommittedFunds!T4</f>
        <v>1</v>
      </c>
      <c r="V4" s="2" t="b">
        <f t="shared" ref="V4:V108" si="0">NOT(G4=0)</f>
        <v>0</v>
      </c>
      <c r="W4" s="2">
        <f t="shared" ref="W4:W35" si="1">VLOOKUP($E4,tblCommittedReservesAccounts,2,FALSE)</f>
        <v>99992</v>
      </c>
      <c r="X4" s="2">
        <f t="shared" ref="X4:X35" si="2">VLOOKUP($E4,tblCommittedReservesAccounts,3,FALSE)</f>
        <v>89992</v>
      </c>
      <c r="Y4" s="2">
        <f t="shared" ref="Y4:Y35" si="3">VLOOKUP($E4,tblCommittedReservesAccounts,4,FALSE)</f>
        <v>89992</v>
      </c>
      <c r="AB4" s="50" t="str">
        <f t="shared" ref="AB4:AB108" si="4">IF($V4,$C4,"")</f>
        <v/>
      </c>
      <c r="AC4" s="5" t="str">
        <f t="shared" ref="AC4:AC108" si="5">IF($V4,X4,"")</f>
        <v/>
      </c>
      <c r="AD4" s="5"/>
      <c r="AE4" s="5"/>
      <c r="AF4" s="51">
        <f t="shared" ref="AF4:AF108" si="6">IF($V4,$G4,0)</f>
        <v>0</v>
      </c>
      <c r="AG4" s="52" t="str">
        <f t="shared" ref="AG4:AG108" si="7">IF($V4,$F4,"")</f>
        <v/>
      </c>
      <c r="AI4" s="50" t="str">
        <f t="shared" ref="AI4:AI108" si="8">IF($V4,$C4,"")</f>
        <v/>
      </c>
      <c r="AJ4" s="5" t="str">
        <f t="shared" ref="AJ4:AJ108" si="9">IF($V4,W4,"")</f>
        <v/>
      </c>
      <c r="AK4" s="5"/>
      <c r="AL4" s="5"/>
      <c r="AM4" s="51">
        <f t="shared" ref="AM4:AM108" si="10">IF($V4,$G4*-1,0)</f>
        <v>0</v>
      </c>
      <c r="AN4" s="52" t="str">
        <f t="shared" ref="AN4:AN108" si="11">IF($V4,$F4,"")</f>
        <v/>
      </c>
      <c r="AP4" s="53" t="str">
        <f t="shared" ref="AP4:AP108" si="12">IF($V4,$C4,"")</f>
        <v/>
      </c>
      <c r="AQ4" s="54" t="str">
        <f t="shared" ref="AQ4:AQ108" si="13">IF($V4,W4,"")</f>
        <v/>
      </c>
      <c r="AR4" s="54"/>
      <c r="AS4" s="54"/>
      <c r="AT4" s="55">
        <f t="shared" ref="AT4:AT108" si="14">IF($V4,I4*-1,0)</f>
        <v>0</v>
      </c>
      <c r="AU4" s="56" t="str">
        <f t="shared" ref="AU4:AU108" si="15">IF($V4,$F4,"")</f>
        <v/>
      </c>
      <c r="AW4" s="54" t="str">
        <f t="shared" ref="AW4:AW108" si="16">IF($V4,$C4,"")</f>
        <v/>
      </c>
      <c r="AX4" s="54" t="str">
        <f t="shared" ref="AX4:AX108" si="17">IF($V4,Y4,"")</f>
        <v/>
      </c>
      <c r="AY4" s="54"/>
      <c r="AZ4" s="54"/>
      <c r="BA4" s="55">
        <f t="shared" ref="BA4:BA108" si="18">IF($V4,I4,0)</f>
        <v>0</v>
      </c>
      <c r="BB4" s="54" t="str">
        <f t="shared" ref="BB4:BB108" si="19">IF($V4,$F4,"")</f>
        <v/>
      </c>
      <c r="BD4" s="57" t="str">
        <f t="shared" ref="BD4:BD108" si="20">IF(AND($S4,$V4),$C4,"")</f>
        <v/>
      </c>
      <c r="BE4" s="58" t="str">
        <f t="shared" ref="BE4:BE108" si="21">IF(AND($S4,$V4),Y4,"")</f>
        <v/>
      </c>
      <c r="BF4" s="58"/>
      <c r="BG4" s="58"/>
      <c r="BH4" s="59">
        <f t="shared" ref="BH4:BH108" si="22">IF(AND($S4,$V4),$I4,0)</f>
        <v>0</v>
      </c>
      <c r="BI4" s="60" t="str">
        <f t="shared" ref="BI4:BI108" si="23">IF(AND($S4,$V4),$F4,"")</f>
        <v/>
      </c>
      <c r="BK4" s="57" t="str">
        <f t="shared" ref="BK4:BK108" si="24">IF(AND($S4,$V4),$C4,"")</f>
        <v/>
      </c>
      <c r="BL4" s="58">
        <v>82000</v>
      </c>
      <c r="BM4" s="58"/>
      <c r="BN4" s="58"/>
      <c r="BO4" s="59">
        <f t="shared" ref="BO4:BO108" si="25">IF(AND($S4,$V4),$L4,0)</f>
        <v>0</v>
      </c>
      <c r="BP4" s="60" t="str">
        <f t="shared" ref="BP4:BP108" si="26">IF(AND($S4,$V4),$F4,"")</f>
        <v/>
      </c>
      <c r="BR4" s="57" t="str">
        <f t="shared" ref="BR4:BR108" si="27">IF(AND($S4,$V4),$C4,"")</f>
        <v/>
      </c>
      <c r="BS4" s="58">
        <v>81000</v>
      </c>
      <c r="BT4" s="58"/>
      <c r="BU4" s="58"/>
      <c r="BV4" s="59">
        <f t="shared" ref="BV4:BV108" si="28">IF(AND($S4,$V4),$K4,0)</f>
        <v>0</v>
      </c>
      <c r="BW4" s="60" t="str">
        <f t="shared" ref="BW4:BW108" si="29">IF(AND($S4,$V4),$F4,"")</f>
        <v/>
      </c>
      <c r="BY4" s="61" t="str">
        <f t="shared" ref="BY4:BY108" si="30">IF(AND($T4,$V4),$C4,"")</f>
        <v/>
      </c>
      <c r="BZ4" s="62" t="str">
        <f t="shared" ref="BZ4:BZ108" si="31">IF(AND($T4,$V4),AT4,"")</f>
        <v/>
      </c>
      <c r="CA4" s="62"/>
      <c r="CB4" s="62"/>
      <c r="CC4" s="63">
        <f t="shared" ref="CC4:CC108" si="32">IF(AND($T4,$V4),$I4,0)</f>
        <v>0</v>
      </c>
      <c r="CD4" s="64" t="str">
        <f t="shared" ref="CD4:CD108" si="33">IF(AND($T4,$V4),$F4,"")</f>
        <v/>
      </c>
      <c r="CF4" s="61" t="str">
        <f t="shared" ref="CF4:CF108" si="34">IF(AND($T4,$V4),$C4,"")</f>
        <v/>
      </c>
      <c r="CG4" s="62">
        <v>82000</v>
      </c>
      <c r="CH4" s="62"/>
      <c r="CI4" s="62"/>
      <c r="CJ4" s="63">
        <f t="shared" ref="CJ4:CJ108" si="35">IF(AND($T4,$V4),$L4,0)</f>
        <v>0</v>
      </c>
      <c r="CK4" s="64" t="str">
        <f t="shared" ref="CK4:CK108" si="36">IF(AND($T4,$V4),$F4,"")</f>
        <v/>
      </c>
      <c r="CM4" s="61" t="str">
        <f t="shared" ref="CM4:CM108" si="37">IF(AND($T4,$V4),$C4,"")</f>
        <v/>
      </c>
      <c r="CN4" s="62">
        <v>81000</v>
      </c>
      <c r="CO4" s="62"/>
      <c r="CP4" s="62"/>
      <c r="CQ4" s="63">
        <f t="shared" ref="CQ4:CQ108" si="38">IF(AND($T4,$V4),$K4,0)</f>
        <v>0</v>
      </c>
      <c r="CR4" s="64" t="str">
        <f t="shared" ref="CR4:CR108" si="39">IF(AND($T4,$V4),$F4,"")</f>
        <v/>
      </c>
      <c r="CS4" s="65">
        <f t="shared" ref="CS4:CV4" si="40">N4</f>
        <v>0.25</v>
      </c>
      <c r="CT4" s="65">
        <f t="shared" si="40"/>
        <v>0.25</v>
      </c>
      <c r="CU4" s="65">
        <f t="shared" si="40"/>
        <v>0.25</v>
      </c>
      <c r="CV4" s="65">
        <f t="shared" si="40"/>
        <v>0.25</v>
      </c>
    </row>
    <row r="5" spans="1:100" x14ac:dyDescent="0.25">
      <c r="A5" s="47">
        <f>inpCommittedFunds!A5</f>
        <v>0</v>
      </c>
      <c r="B5" s="47">
        <f>inpCommittedFunds!B5</f>
        <v>0</v>
      </c>
      <c r="C5" s="48">
        <f>inpCommittedFunds!C5</f>
        <v>0</v>
      </c>
      <c r="D5" s="47">
        <f>inpCommittedFunds!D5</f>
        <v>0</v>
      </c>
      <c r="E5" s="47" t="str">
        <f>inpCommittedFunds!E5</f>
        <v>Internal</v>
      </c>
      <c r="F5" s="47">
        <f>inpCommittedFunds!F5</f>
        <v>0</v>
      </c>
      <c r="G5" s="47">
        <f>inpCommittedFunds!G5</f>
        <v>0</v>
      </c>
      <c r="H5" s="47">
        <f>inpCommittedFunds!H5</f>
        <v>0</v>
      </c>
      <c r="I5" s="47">
        <f>inpCommittedFunds!I5</f>
        <v>0</v>
      </c>
      <c r="J5" s="47">
        <f>inpCommittedFunds!J5</f>
        <v>0</v>
      </c>
      <c r="K5" s="47">
        <f>inpCommittedFunds!K5</f>
        <v>0</v>
      </c>
      <c r="L5" s="47">
        <f>inpCommittedFunds!L5</f>
        <v>0</v>
      </c>
      <c r="M5" s="47">
        <f>inpCommittedFunds!M5</f>
        <v>0</v>
      </c>
      <c r="N5" s="49">
        <f>inpCommittedFunds!N5</f>
        <v>0.25</v>
      </c>
      <c r="O5" s="49">
        <f>inpCommittedFunds!O5</f>
        <v>0.25</v>
      </c>
      <c r="P5" s="49">
        <f>inpCommittedFunds!P5</f>
        <v>0.25</v>
      </c>
      <c r="Q5" s="49">
        <f>inpCommittedFunds!Q5</f>
        <v>0.25</v>
      </c>
      <c r="R5" s="47">
        <f>inpCommittedFunds!R5</f>
        <v>0</v>
      </c>
      <c r="S5" s="47" t="b">
        <f>inpCommittedFunds!S5</f>
        <v>1</v>
      </c>
      <c r="T5" s="47" t="b">
        <f>inpCommittedFunds!T5</f>
        <v>1</v>
      </c>
      <c r="V5" s="2" t="b">
        <f t="shared" si="0"/>
        <v>0</v>
      </c>
      <c r="W5" s="2">
        <f t="shared" si="1"/>
        <v>99992</v>
      </c>
      <c r="X5" s="2">
        <f t="shared" si="2"/>
        <v>89992</v>
      </c>
      <c r="Y5" s="2">
        <f t="shared" si="3"/>
        <v>89992</v>
      </c>
      <c r="AB5" s="50" t="str">
        <f t="shared" si="4"/>
        <v/>
      </c>
      <c r="AC5" s="5" t="str">
        <f t="shared" si="5"/>
        <v/>
      </c>
      <c r="AD5" s="5"/>
      <c r="AE5" s="5"/>
      <c r="AF5" s="51">
        <f t="shared" si="6"/>
        <v>0</v>
      </c>
      <c r="AG5" s="66" t="str">
        <f t="shared" si="7"/>
        <v/>
      </c>
      <c r="AI5" s="50" t="str">
        <f t="shared" si="8"/>
        <v/>
      </c>
      <c r="AJ5" s="5" t="str">
        <f t="shared" si="9"/>
        <v/>
      </c>
      <c r="AK5" s="5"/>
      <c r="AL5" s="5"/>
      <c r="AM5" s="51">
        <f t="shared" si="10"/>
        <v>0</v>
      </c>
      <c r="AN5" s="66" t="str">
        <f t="shared" si="11"/>
        <v/>
      </c>
      <c r="AP5" s="53" t="str">
        <f t="shared" si="12"/>
        <v/>
      </c>
      <c r="AQ5" s="54" t="str">
        <f t="shared" si="13"/>
        <v/>
      </c>
      <c r="AR5" s="54"/>
      <c r="AS5" s="54"/>
      <c r="AT5" s="55">
        <f t="shared" si="14"/>
        <v>0</v>
      </c>
      <c r="AU5" s="67" t="str">
        <f t="shared" si="15"/>
        <v/>
      </c>
      <c r="AW5" s="54" t="str">
        <f t="shared" si="16"/>
        <v/>
      </c>
      <c r="AX5" s="54" t="str">
        <f t="shared" si="17"/>
        <v/>
      </c>
      <c r="AY5" s="54"/>
      <c r="AZ5" s="54"/>
      <c r="BA5" s="55">
        <f t="shared" si="18"/>
        <v>0</v>
      </c>
      <c r="BB5" s="68" t="str">
        <f t="shared" si="19"/>
        <v/>
      </c>
      <c r="BD5" s="57" t="str">
        <f t="shared" si="20"/>
        <v/>
      </c>
      <c r="BE5" s="58" t="str">
        <f t="shared" si="21"/>
        <v/>
      </c>
      <c r="BF5" s="58"/>
      <c r="BG5" s="58"/>
      <c r="BH5" s="59">
        <f t="shared" si="22"/>
        <v>0</v>
      </c>
      <c r="BI5" s="69" t="str">
        <f t="shared" si="23"/>
        <v/>
      </c>
      <c r="BK5" s="57" t="str">
        <f t="shared" si="24"/>
        <v/>
      </c>
      <c r="BL5" s="58">
        <v>82000</v>
      </c>
      <c r="BM5" s="58"/>
      <c r="BN5" s="58"/>
      <c r="BO5" s="59">
        <f t="shared" si="25"/>
        <v>0</v>
      </c>
      <c r="BP5" s="69" t="str">
        <f t="shared" si="26"/>
        <v/>
      </c>
      <c r="BR5" s="57" t="str">
        <f t="shared" si="27"/>
        <v/>
      </c>
      <c r="BS5" s="58">
        <v>81000</v>
      </c>
      <c r="BT5" s="58"/>
      <c r="BU5" s="58"/>
      <c r="BV5" s="59">
        <f t="shared" si="28"/>
        <v>0</v>
      </c>
      <c r="BW5" s="69" t="str">
        <f t="shared" si="29"/>
        <v/>
      </c>
      <c r="BY5" s="61" t="str">
        <f t="shared" si="30"/>
        <v/>
      </c>
      <c r="BZ5" s="63" t="str">
        <f t="shared" si="31"/>
        <v/>
      </c>
      <c r="CA5" s="62"/>
      <c r="CB5" s="62"/>
      <c r="CC5" s="63">
        <f t="shared" si="32"/>
        <v>0</v>
      </c>
      <c r="CD5" s="70" t="str">
        <f t="shared" si="33"/>
        <v/>
      </c>
      <c r="CF5" s="61" t="str">
        <f t="shared" si="34"/>
        <v/>
      </c>
      <c r="CG5" s="62">
        <v>82000</v>
      </c>
      <c r="CH5" s="62"/>
      <c r="CI5" s="62"/>
      <c r="CJ5" s="63">
        <f t="shared" si="35"/>
        <v>0</v>
      </c>
      <c r="CK5" s="70" t="str">
        <f t="shared" si="36"/>
        <v/>
      </c>
      <c r="CM5" s="61" t="str">
        <f t="shared" si="37"/>
        <v/>
      </c>
      <c r="CN5" s="62">
        <v>81000</v>
      </c>
      <c r="CO5" s="62"/>
      <c r="CP5" s="62"/>
      <c r="CQ5" s="63">
        <f t="shared" si="38"/>
        <v>0</v>
      </c>
      <c r="CR5" s="70" t="str">
        <f t="shared" si="39"/>
        <v/>
      </c>
      <c r="CS5" s="65">
        <f t="shared" ref="CS5:CV5" si="41">N5</f>
        <v>0.25</v>
      </c>
      <c r="CT5" s="65">
        <f t="shared" si="41"/>
        <v>0.25</v>
      </c>
      <c r="CU5" s="65">
        <f t="shared" si="41"/>
        <v>0.25</v>
      </c>
      <c r="CV5" s="65">
        <f t="shared" si="41"/>
        <v>0.25</v>
      </c>
    </row>
    <row r="6" spans="1:100" x14ac:dyDescent="0.25">
      <c r="A6" s="47">
        <f>inpCommittedFunds!A6</f>
        <v>0</v>
      </c>
      <c r="B6" s="47">
        <f>inpCommittedFunds!B6</f>
        <v>0</v>
      </c>
      <c r="C6" s="48">
        <f>inpCommittedFunds!C6</f>
        <v>0</v>
      </c>
      <c r="D6" s="47">
        <f>inpCommittedFunds!D6</f>
        <v>0</v>
      </c>
      <c r="E6" s="47" t="str">
        <f>inpCommittedFunds!E6</f>
        <v>Internal</v>
      </c>
      <c r="F6" s="47">
        <f>inpCommittedFunds!F6</f>
        <v>0</v>
      </c>
      <c r="G6" s="47">
        <f>inpCommittedFunds!G6</f>
        <v>0</v>
      </c>
      <c r="H6" s="47">
        <f>inpCommittedFunds!H6</f>
        <v>0</v>
      </c>
      <c r="I6" s="47">
        <f>inpCommittedFunds!I6</f>
        <v>0</v>
      </c>
      <c r="J6" s="47">
        <f>inpCommittedFunds!J6</f>
        <v>0</v>
      </c>
      <c r="K6" s="47">
        <f>inpCommittedFunds!K6</f>
        <v>0</v>
      </c>
      <c r="L6" s="47">
        <f>inpCommittedFunds!L6</f>
        <v>0</v>
      </c>
      <c r="M6" s="47">
        <f>inpCommittedFunds!M6</f>
        <v>0</v>
      </c>
      <c r="N6" s="49">
        <f>inpCommittedFunds!N6</f>
        <v>0.25</v>
      </c>
      <c r="O6" s="49">
        <f>inpCommittedFunds!O6</f>
        <v>0.25</v>
      </c>
      <c r="P6" s="49">
        <f>inpCommittedFunds!P6</f>
        <v>0.25</v>
      </c>
      <c r="Q6" s="49">
        <f>inpCommittedFunds!Q6</f>
        <v>0.25</v>
      </c>
      <c r="R6" s="47">
        <f>inpCommittedFunds!R6</f>
        <v>0</v>
      </c>
      <c r="S6" s="47" t="b">
        <f>inpCommittedFunds!S6</f>
        <v>1</v>
      </c>
      <c r="T6" s="47" t="b">
        <f>inpCommittedFunds!T6</f>
        <v>1</v>
      </c>
      <c r="V6" s="2" t="b">
        <f t="shared" si="0"/>
        <v>0</v>
      </c>
      <c r="W6" s="2">
        <f t="shared" si="1"/>
        <v>99992</v>
      </c>
      <c r="X6" s="2">
        <f t="shared" si="2"/>
        <v>89992</v>
      </c>
      <c r="Y6" s="2">
        <f t="shared" si="3"/>
        <v>89992</v>
      </c>
      <c r="AB6" s="50" t="str">
        <f t="shared" si="4"/>
        <v/>
      </c>
      <c r="AC6" s="5" t="str">
        <f t="shared" si="5"/>
        <v/>
      </c>
      <c r="AD6" s="5"/>
      <c r="AE6" s="5"/>
      <c r="AF6" s="51">
        <f t="shared" si="6"/>
        <v>0</v>
      </c>
      <c r="AG6" s="52" t="str">
        <f t="shared" si="7"/>
        <v/>
      </c>
      <c r="AI6" s="50" t="str">
        <f t="shared" si="8"/>
        <v/>
      </c>
      <c r="AJ6" s="5" t="str">
        <f t="shared" si="9"/>
        <v/>
      </c>
      <c r="AK6" s="5"/>
      <c r="AL6" s="5"/>
      <c r="AM6" s="51">
        <f t="shared" si="10"/>
        <v>0</v>
      </c>
      <c r="AN6" s="52" t="str">
        <f t="shared" si="11"/>
        <v/>
      </c>
      <c r="AP6" s="53" t="str">
        <f t="shared" si="12"/>
        <v/>
      </c>
      <c r="AQ6" s="54" t="str">
        <f t="shared" si="13"/>
        <v/>
      </c>
      <c r="AR6" s="54"/>
      <c r="AS6" s="54"/>
      <c r="AT6" s="55">
        <f t="shared" si="14"/>
        <v>0</v>
      </c>
      <c r="AU6" s="56" t="str">
        <f t="shared" si="15"/>
        <v/>
      </c>
      <c r="AW6" s="54" t="str">
        <f t="shared" si="16"/>
        <v/>
      </c>
      <c r="AX6" s="54" t="str">
        <f t="shared" si="17"/>
        <v/>
      </c>
      <c r="AY6" s="54"/>
      <c r="AZ6" s="54"/>
      <c r="BA6" s="55">
        <f t="shared" si="18"/>
        <v>0</v>
      </c>
      <c r="BB6" s="54" t="str">
        <f t="shared" si="19"/>
        <v/>
      </c>
      <c r="BD6" s="57" t="str">
        <f t="shared" si="20"/>
        <v/>
      </c>
      <c r="BE6" s="58" t="str">
        <f t="shared" si="21"/>
        <v/>
      </c>
      <c r="BF6" s="58"/>
      <c r="BG6" s="58"/>
      <c r="BH6" s="59">
        <f t="shared" si="22"/>
        <v>0</v>
      </c>
      <c r="BI6" s="60" t="str">
        <f t="shared" si="23"/>
        <v/>
      </c>
      <c r="BK6" s="57" t="str">
        <f t="shared" si="24"/>
        <v/>
      </c>
      <c r="BL6" s="58">
        <v>82000</v>
      </c>
      <c r="BM6" s="58"/>
      <c r="BN6" s="58"/>
      <c r="BO6" s="59">
        <f t="shared" si="25"/>
        <v>0</v>
      </c>
      <c r="BP6" s="60" t="str">
        <f t="shared" si="26"/>
        <v/>
      </c>
      <c r="BR6" s="57" t="str">
        <f t="shared" si="27"/>
        <v/>
      </c>
      <c r="BS6" s="58">
        <v>81000</v>
      </c>
      <c r="BT6" s="58"/>
      <c r="BU6" s="58"/>
      <c r="BV6" s="59">
        <f t="shared" si="28"/>
        <v>0</v>
      </c>
      <c r="BW6" s="60" t="str">
        <f t="shared" si="29"/>
        <v/>
      </c>
      <c r="BY6" s="61" t="str">
        <f t="shared" si="30"/>
        <v/>
      </c>
      <c r="BZ6" s="62" t="str">
        <f t="shared" si="31"/>
        <v/>
      </c>
      <c r="CA6" s="62"/>
      <c r="CB6" s="62"/>
      <c r="CC6" s="63">
        <f t="shared" si="32"/>
        <v>0</v>
      </c>
      <c r="CD6" s="64" t="str">
        <f t="shared" si="33"/>
        <v/>
      </c>
      <c r="CF6" s="61" t="str">
        <f t="shared" si="34"/>
        <v/>
      </c>
      <c r="CG6" s="62">
        <v>82000</v>
      </c>
      <c r="CH6" s="62"/>
      <c r="CI6" s="62"/>
      <c r="CJ6" s="63">
        <f t="shared" si="35"/>
        <v>0</v>
      </c>
      <c r="CK6" s="64" t="str">
        <f t="shared" si="36"/>
        <v/>
      </c>
      <c r="CM6" s="61" t="str">
        <f t="shared" si="37"/>
        <v/>
      </c>
      <c r="CN6" s="62">
        <v>81000</v>
      </c>
      <c r="CO6" s="62"/>
      <c r="CP6" s="62"/>
      <c r="CQ6" s="63">
        <f t="shared" si="38"/>
        <v>0</v>
      </c>
      <c r="CR6" s="64" t="str">
        <f t="shared" si="39"/>
        <v/>
      </c>
      <c r="CS6" s="65">
        <f t="shared" ref="CS6:CV6" si="42">N6</f>
        <v>0.25</v>
      </c>
      <c r="CT6" s="65">
        <f t="shared" si="42"/>
        <v>0.25</v>
      </c>
      <c r="CU6" s="65">
        <f t="shared" si="42"/>
        <v>0.25</v>
      </c>
      <c r="CV6" s="65">
        <f t="shared" si="42"/>
        <v>0.25</v>
      </c>
    </row>
    <row r="7" spans="1:100" x14ac:dyDescent="0.25">
      <c r="A7" s="47">
        <f>inpCommittedFunds!A7</f>
        <v>0</v>
      </c>
      <c r="B7" s="47">
        <f>inpCommittedFunds!B7</f>
        <v>0</v>
      </c>
      <c r="C7" s="48">
        <f>inpCommittedFunds!C7</f>
        <v>0</v>
      </c>
      <c r="D7" s="47">
        <f>inpCommittedFunds!D7</f>
        <v>0</v>
      </c>
      <c r="E7" s="47" t="str">
        <f>inpCommittedFunds!E7</f>
        <v>Internal</v>
      </c>
      <c r="F7" s="47">
        <f>inpCommittedFunds!F7</f>
        <v>0</v>
      </c>
      <c r="G7" s="47">
        <f>inpCommittedFunds!G7</f>
        <v>0</v>
      </c>
      <c r="H7" s="47">
        <f>inpCommittedFunds!H7</f>
        <v>0</v>
      </c>
      <c r="I7" s="47">
        <f>inpCommittedFunds!I7</f>
        <v>0</v>
      </c>
      <c r="J7" s="47">
        <f>inpCommittedFunds!J7</f>
        <v>0</v>
      </c>
      <c r="K7" s="47">
        <f>inpCommittedFunds!K7</f>
        <v>0</v>
      </c>
      <c r="L7" s="47">
        <f>inpCommittedFunds!L7</f>
        <v>0</v>
      </c>
      <c r="M7" s="47">
        <f>inpCommittedFunds!M7</f>
        <v>0</v>
      </c>
      <c r="N7" s="49">
        <f>inpCommittedFunds!N7</f>
        <v>0.25</v>
      </c>
      <c r="O7" s="49">
        <f>inpCommittedFunds!O7</f>
        <v>0.25</v>
      </c>
      <c r="P7" s="49">
        <f>inpCommittedFunds!P7</f>
        <v>0.25</v>
      </c>
      <c r="Q7" s="49">
        <f>inpCommittedFunds!Q7</f>
        <v>0.25</v>
      </c>
      <c r="R7" s="47">
        <f>inpCommittedFunds!R7</f>
        <v>0</v>
      </c>
      <c r="S7" s="47" t="b">
        <f>inpCommittedFunds!S7</f>
        <v>1</v>
      </c>
      <c r="T7" s="47" t="b">
        <f>inpCommittedFunds!T7</f>
        <v>1</v>
      </c>
      <c r="V7" s="2" t="b">
        <f t="shared" si="0"/>
        <v>0</v>
      </c>
      <c r="W7" s="2">
        <f t="shared" si="1"/>
        <v>99992</v>
      </c>
      <c r="X7" s="2">
        <f t="shared" si="2"/>
        <v>89992</v>
      </c>
      <c r="Y7" s="2">
        <f t="shared" si="3"/>
        <v>89992</v>
      </c>
      <c r="AB7" s="50" t="str">
        <f t="shared" si="4"/>
        <v/>
      </c>
      <c r="AC7" s="5" t="str">
        <f t="shared" si="5"/>
        <v/>
      </c>
      <c r="AD7" s="5"/>
      <c r="AE7" s="5"/>
      <c r="AF7" s="51">
        <f t="shared" si="6"/>
        <v>0</v>
      </c>
      <c r="AG7" s="52" t="str">
        <f t="shared" si="7"/>
        <v/>
      </c>
      <c r="AI7" s="50" t="str">
        <f t="shared" si="8"/>
        <v/>
      </c>
      <c r="AJ7" s="5" t="str">
        <f t="shared" si="9"/>
        <v/>
      </c>
      <c r="AK7" s="5"/>
      <c r="AL7" s="5"/>
      <c r="AM7" s="51">
        <f t="shared" si="10"/>
        <v>0</v>
      </c>
      <c r="AN7" s="52" t="str">
        <f t="shared" si="11"/>
        <v/>
      </c>
      <c r="AP7" s="53" t="str">
        <f t="shared" si="12"/>
        <v/>
      </c>
      <c r="AQ7" s="54" t="str">
        <f t="shared" si="13"/>
        <v/>
      </c>
      <c r="AR7" s="54"/>
      <c r="AS7" s="54"/>
      <c r="AT7" s="55">
        <f t="shared" si="14"/>
        <v>0</v>
      </c>
      <c r="AU7" s="56" t="str">
        <f t="shared" si="15"/>
        <v/>
      </c>
      <c r="AW7" s="54" t="str">
        <f t="shared" si="16"/>
        <v/>
      </c>
      <c r="AX7" s="54" t="str">
        <f t="shared" si="17"/>
        <v/>
      </c>
      <c r="AY7" s="54"/>
      <c r="AZ7" s="54"/>
      <c r="BA7" s="55">
        <f t="shared" si="18"/>
        <v>0</v>
      </c>
      <c r="BB7" s="54" t="str">
        <f t="shared" si="19"/>
        <v/>
      </c>
      <c r="BD7" s="57" t="str">
        <f t="shared" si="20"/>
        <v/>
      </c>
      <c r="BE7" s="58" t="str">
        <f t="shared" si="21"/>
        <v/>
      </c>
      <c r="BF7" s="58"/>
      <c r="BG7" s="58"/>
      <c r="BH7" s="59">
        <f t="shared" si="22"/>
        <v>0</v>
      </c>
      <c r="BI7" s="60" t="str">
        <f t="shared" si="23"/>
        <v/>
      </c>
      <c r="BK7" s="57" t="str">
        <f t="shared" si="24"/>
        <v/>
      </c>
      <c r="BL7" s="58">
        <v>82000</v>
      </c>
      <c r="BM7" s="58"/>
      <c r="BN7" s="58"/>
      <c r="BO7" s="59">
        <f t="shared" si="25"/>
        <v>0</v>
      </c>
      <c r="BP7" s="60" t="str">
        <f t="shared" si="26"/>
        <v/>
      </c>
      <c r="BR7" s="57" t="str">
        <f t="shared" si="27"/>
        <v/>
      </c>
      <c r="BS7" s="58">
        <v>81000</v>
      </c>
      <c r="BT7" s="58"/>
      <c r="BU7" s="58"/>
      <c r="BV7" s="59">
        <f t="shared" si="28"/>
        <v>0</v>
      </c>
      <c r="BW7" s="60" t="str">
        <f t="shared" si="29"/>
        <v/>
      </c>
      <c r="BY7" s="61" t="str">
        <f t="shared" si="30"/>
        <v/>
      </c>
      <c r="BZ7" s="62" t="str">
        <f t="shared" si="31"/>
        <v/>
      </c>
      <c r="CA7" s="62"/>
      <c r="CB7" s="62"/>
      <c r="CC7" s="63">
        <f t="shared" si="32"/>
        <v>0</v>
      </c>
      <c r="CD7" s="64" t="str">
        <f t="shared" si="33"/>
        <v/>
      </c>
      <c r="CF7" s="61" t="str">
        <f t="shared" si="34"/>
        <v/>
      </c>
      <c r="CG7" s="62">
        <v>82000</v>
      </c>
      <c r="CH7" s="62"/>
      <c r="CI7" s="62"/>
      <c r="CJ7" s="63">
        <f t="shared" si="35"/>
        <v>0</v>
      </c>
      <c r="CK7" s="64" t="str">
        <f t="shared" si="36"/>
        <v/>
      </c>
      <c r="CM7" s="61" t="str">
        <f t="shared" si="37"/>
        <v/>
      </c>
      <c r="CN7" s="62">
        <v>81000</v>
      </c>
      <c r="CO7" s="62"/>
      <c r="CP7" s="62"/>
      <c r="CQ7" s="63">
        <f t="shared" si="38"/>
        <v>0</v>
      </c>
      <c r="CR7" s="64" t="str">
        <f t="shared" si="39"/>
        <v/>
      </c>
      <c r="CS7" s="65">
        <f t="shared" ref="CS7:CV7" si="43">N7</f>
        <v>0.25</v>
      </c>
      <c r="CT7" s="65">
        <f t="shared" si="43"/>
        <v>0.25</v>
      </c>
      <c r="CU7" s="65">
        <f t="shared" si="43"/>
        <v>0.25</v>
      </c>
      <c r="CV7" s="65">
        <f t="shared" si="43"/>
        <v>0.25</v>
      </c>
    </row>
    <row r="8" spans="1:100" x14ac:dyDescent="0.25">
      <c r="A8" s="47">
        <f>inpCommittedFunds!A8</f>
        <v>0</v>
      </c>
      <c r="B8" s="47">
        <f>inpCommittedFunds!B8</f>
        <v>0</v>
      </c>
      <c r="C8" s="48">
        <f>inpCommittedFunds!C8</f>
        <v>0</v>
      </c>
      <c r="D8" s="47">
        <f>inpCommittedFunds!D8</f>
        <v>0</v>
      </c>
      <c r="E8" s="47" t="str">
        <f>inpCommittedFunds!E8</f>
        <v>Internal</v>
      </c>
      <c r="F8" s="47">
        <f>inpCommittedFunds!F8</f>
        <v>0</v>
      </c>
      <c r="G8" s="47">
        <f>inpCommittedFunds!G8</f>
        <v>0</v>
      </c>
      <c r="H8" s="47">
        <f>inpCommittedFunds!H8</f>
        <v>0</v>
      </c>
      <c r="I8" s="47">
        <f>inpCommittedFunds!I8</f>
        <v>0</v>
      </c>
      <c r="J8" s="47">
        <f>inpCommittedFunds!J8</f>
        <v>0</v>
      </c>
      <c r="K8" s="47">
        <f>inpCommittedFunds!K8</f>
        <v>0</v>
      </c>
      <c r="L8" s="47">
        <f>inpCommittedFunds!L8</f>
        <v>0</v>
      </c>
      <c r="M8" s="47">
        <f>inpCommittedFunds!M8</f>
        <v>0</v>
      </c>
      <c r="N8" s="49">
        <f>inpCommittedFunds!N8</f>
        <v>0.25</v>
      </c>
      <c r="O8" s="49">
        <f>inpCommittedFunds!O8</f>
        <v>0.25</v>
      </c>
      <c r="P8" s="49">
        <f>inpCommittedFunds!P8</f>
        <v>0.25</v>
      </c>
      <c r="Q8" s="49">
        <f>inpCommittedFunds!Q8</f>
        <v>0.25</v>
      </c>
      <c r="R8" s="47">
        <f>inpCommittedFunds!R8</f>
        <v>0</v>
      </c>
      <c r="S8" s="47" t="b">
        <f>inpCommittedFunds!S8</f>
        <v>1</v>
      </c>
      <c r="T8" s="47" t="b">
        <f>inpCommittedFunds!T8</f>
        <v>1</v>
      </c>
      <c r="V8" s="2" t="b">
        <f t="shared" si="0"/>
        <v>0</v>
      </c>
      <c r="W8" s="2">
        <f t="shared" si="1"/>
        <v>99992</v>
      </c>
      <c r="X8" s="2">
        <f t="shared" si="2"/>
        <v>89992</v>
      </c>
      <c r="Y8" s="2">
        <f t="shared" si="3"/>
        <v>89992</v>
      </c>
      <c r="AB8" s="50" t="str">
        <f t="shared" si="4"/>
        <v/>
      </c>
      <c r="AC8" s="5" t="str">
        <f t="shared" si="5"/>
        <v/>
      </c>
      <c r="AD8" s="5"/>
      <c r="AE8" s="5"/>
      <c r="AF8" s="51">
        <f t="shared" si="6"/>
        <v>0</v>
      </c>
      <c r="AG8" s="52" t="str">
        <f t="shared" si="7"/>
        <v/>
      </c>
      <c r="AI8" s="50" t="str">
        <f t="shared" si="8"/>
        <v/>
      </c>
      <c r="AJ8" s="5" t="str">
        <f t="shared" si="9"/>
        <v/>
      </c>
      <c r="AK8" s="5"/>
      <c r="AL8" s="5"/>
      <c r="AM8" s="51">
        <f t="shared" si="10"/>
        <v>0</v>
      </c>
      <c r="AN8" s="52" t="str">
        <f t="shared" si="11"/>
        <v/>
      </c>
      <c r="AP8" s="53" t="str">
        <f t="shared" si="12"/>
        <v/>
      </c>
      <c r="AQ8" s="54" t="str">
        <f t="shared" si="13"/>
        <v/>
      </c>
      <c r="AR8" s="54"/>
      <c r="AS8" s="54"/>
      <c r="AT8" s="55">
        <f t="shared" si="14"/>
        <v>0</v>
      </c>
      <c r="AU8" s="56" t="str">
        <f t="shared" si="15"/>
        <v/>
      </c>
      <c r="AW8" s="54" t="str">
        <f t="shared" si="16"/>
        <v/>
      </c>
      <c r="AX8" s="54" t="str">
        <f t="shared" si="17"/>
        <v/>
      </c>
      <c r="AY8" s="54"/>
      <c r="AZ8" s="54"/>
      <c r="BA8" s="55">
        <f t="shared" si="18"/>
        <v>0</v>
      </c>
      <c r="BB8" s="54" t="str">
        <f t="shared" si="19"/>
        <v/>
      </c>
      <c r="BD8" s="57" t="str">
        <f t="shared" si="20"/>
        <v/>
      </c>
      <c r="BE8" s="58" t="str">
        <f t="shared" si="21"/>
        <v/>
      </c>
      <c r="BF8" s="58"/>
      <c r="BG8" s="58"/>
      <c r="BH8" s="59">
        <f t="shared" si="22"/>
        <v>0</v>
      </c>
      <c r="BI8" s="60" t="str">
        <f t="shared" si="23"/>
        <v/>
      </c>
      <c r="BK8" s="57" t="str">
        <f t="shared" si="24"/>
        <v/>
      </c>
      <c r="BL8" s="58">
        <v>82000</v>
      </c>
      <c r="BM8" s="58"/>
      <c r="BN8" s="58"/>
      <c r="BO8" s="59">
        <f t="shared" si="25"/>
        <v>0</v>
      </c>
      <c r="BP8" s="60" t="str">
        <f t="shared" si="26"/>
        <v/>
      </c>
      <c r="BR8" s="57" t="str">
        <f t="shared" si="27"/>
        <v/>
      </c>
      <c r="BS8" s="58">
        <v>81000</v>
      </c>
      <c r="BT8" s="58"/>
      <c r="BU8" s="58"/>
      <c r="BV8" s="59">
        <f t="shared" si="28"/>
        <v>0</v>
      </c>
      <c r="BW8" s="60" t="str">
        <f t="shared" si="29"/>
        <v/>
      </c>
      <c r="BY8" s="61" t="str">
        <f t="shared" si="30"/>
        <v/>
      </c>
      <c r="BZ8" s="62" t="str">
        <f t="shared" si="31"/>
        <v/>
      </c>
      <c r="CA8" s="62"/>
      <c r="CB8" s="62"/>
      <c r="CC8" s="63">
        <f t="shared" si="32"/>
        <v>0</v>
      </c>
      <c r="CD8" s="64" t="str">
        <f t="shared" si="33"/>
        <v/>
      </c>
      <c r="CF8" s="61" t="str">
        <f t="shared" si="34"/>
        <v/>
      </c>
      <c r="CG8" s="62">
        <v>82000</v>
      </c>
      <c r="CH8" s="62"/>
      <c r="CI8" s="62"/>
      <c r="CJ8" s="63">
        <f t="shared" si="35"/>
        <v>0</v>
      </c>
      <c r="CK8" s="64" t="str">
        <f t="shared" si="36"/>
        <v/>
      </c>
      <c r="CM8" s="61" t="str">
        <f t="shared" si="37"/>
        <v/>
      </c>
      <c r="CN8" s="62">
        <v>81000</v>
      </c>
      <c r="CO8" s="62"/>
      <c r="CP8" s="62"/>
      <c r="CQ8" s="63">
        <f t="shared" si="38"/>
        <v>0</v>
      </c>
      <c r="CR8" s="64" t="str">
        <f t="shared" si="39"/>
        <v/>
      </c>
      <c r="CS8" s="65">
        <f t="shared" ref="CS8:CV8" si="44">N8</f>
        <v>0.25</v>
      </c>
      <c r="CT8" s="65">
        <f t="shared" si="44"/>
        <v>0.25</v>
      </c>
      <c r="CU8" s="65">
        <f t="shared" si="44"/>
        <v>0.25</v>
      </c>
      <c r="CV8" s="65">
        <f t="shared" si="44"/>
        <v>0.25</v>
      </c>
    </row>
    <row r="9" spans="1:100" x14ac:dyDescent="0.25">
      <c r="A9" s="47">
        <f>inpCommittedFunds!A9</f>
        <v>0</v>
      </c>
      <c r="B9" s="47">
        <f>inpCommittedFunds!B9</f>
        <v>0</v>
      </c>
      <c r="C9" s="48">
        <f>inpCommittedFunds!C9</f>
        <v>0</v>
      </c>
      <c r="D9" s="47">
        <f>inpCommittedFunds!D9</f>
        <v>0</v>
      </c>
      <c r="E9" s="47" t="str">
        <f>inpCommittedFunds!E9</f>
        <v>Internal</v>
      </c>
      <c r="F9" s="47">
        <f>inpCommittedFunds!F9</f>
        <v>0</v>
      </c>
      <c r="G9" s="47">
        <f>inpCommittedFunds!G9</f>
        <v>0</v>
      </c>
      <c r="H9" s="47">
        <f>inpCommittedFunds!H9</f>
        <v>0</v>
      </c>
      <c r="I9" s="47">
        <f>inpCommittedFunds!I9</f>
        <v>0</v>
      </c>
      <c r="J9" s="47">
        <f>inpCommittedFunds!J9</f>
        <v>0</v>
      </c>
      <c r="K9" s="47">
        <f>inpCommittedFunds!K9</f>
        <v>0</v>
      </c>
      <c r="L9" s="47">
        <f>inpCommittedFunds!L9</f>
        <v>0</v>
      </c>
      <c r="M9" s="47">
        <f>inpCommittedFunds!M9</f>
        <v>0</v>
      </c>
      <c r="N9" s="49">
        <f>inpCommittedFunds!N9</f>
        <v>0.25</v>
      </c>
      <c r="O9" s="49">
        <f>inpCommittedFunds!O9</f>
        <v>0.25</v>
      </c>
      <c r="P9" s="49">
        <f>inpCommittedFunds!P9</f>
        <v>0.25</v>
      </c>
      <c r="Q9" s="49">
        <f>inpCommittedFunds!Q9</f>
        <v>0.25</v>
      </c>
      <c r="R9" s="47">
        <f>inpCommittedFunds!R9</f>
        <v>0</v>
      </c>
      <c r="S9" s="47" t="b">
        <f>inpCommittedFunds!S9</f>
        <v>1</v>
      </c>
      <c r="T9" s="47" t="b">
        <f>inpCommittedFunds!T9</f>
        <v>1</v>
      </c>
      <c r="V9" s="2" t="b">
        <f t="shared" si="0"/>
        <v>0</v>
      </c>
      <c r="W9" s="2">
        <f t="shared" si="1"/>
        <v>99992</v>
      </c>
      <c r="X9" s="2">
        <f t="shared" si="2"/>
        <v>89992</v>
      </c>
      <c r="Y9" s="2">
        <f t="shared" si="3"/>
        <v>89992</v>
      </c>
      <c r="AB9" s="50" t="str">
        <f t="shared" si="4"/>
        <v/>
      </c>
      <c r="AC9" s="5" t="str">
        <f t="shared" si="5"/>
        <v/>
      </c>
      <c r="AD9" s="5"/>
      <c r="AE9" s="5"/>
      <c r="AF9" s="51">
        <f t="shared" si="6"/>
        <v>0</v>
      </c>
      <c r="AG9" s="52" t="str">
        <f t="shared" si="7"/>
        <v/>
      </c>
      <c r="AI9" s="50" t="str">
        <f t="shared" si="8"/>
        <v/>
      </c>
      <c r="AJ9" s="5" t="str">
        <f t="shared" si="9"/>
        <v/>
      </c>
      <c r="AK9" s="5"/>
      <c r="AL9" s="5"/>
      <c r="AM9" s="51">
        <f t="shared" si="10"/>
        <v>0</v>
      </c>
      <c r="AN9" s="52" t="str">
        <f t="shared" si="11"/>
        <v/>
      </c>
      <c r="AP9" s="53" t="str">
        <f t="shared" si="12"/>
        <v/>
      </c>
      <c r="AQ9" s="54" t="str">
        <f t="shared" si="13"/>
        <v/>
      </c>
      <c r="AR9" s="54"/>
      <c r="AS9" s="54"/>
      <c r="AT9" s="55">
        <f t="shared" si="14"/>
        <v>0</v>
      </c>
      <c r="AU9" s="56" t="str">
        <f t="shared" si="15"/>
        <v/>
      </c>
      <c r="AW9" s="54" t="str">
        <f t="shared" si="16"/>
        <v/>
      </c>
      <c r="AX9" s="54" t="str">
        <f t="shared" si="17"/>
        <v/>
      </c>
      <c r="AY9" s="54"/>
      <c r="AZ9" s="54"/>
      <c r="BA9" s="55">
        <f t="shared" si="18"/>
        <v>0</v>
      </c>
      <c r="BB9" s="54" t="str">
        <f t="shared" si="19"/>
        <v/>
      </c>
      <c r="BD9" s="57" t="str">
        <f t="shared" si="20"/>
        <v/>
      </c>
      <c r="BE9" s="58" t="str">
        <f t="shared" si="21"/>
        <v/>
      </c>
      <c r="BF9" s="58"/>
      <c r="BG9" s="58"/>
      <c r="BH9" s="59">
        <f t="shared" si="22"/>
        <v>0</v>
      </c>
      <c r="BI9" s="60" t="str">
        <f t="shared" si="23"/>
        <v/>
      </c>
      <c r="BK9" s="57" t="str">
        <f t="shared" si="24"/>
        <v/>
      </c>
      <c r="BL9" s="58">
        <v>82000</v>
      </c>
      <c r="BM9" s="58"/>
      <c r="BN9" s="58"/>
      <c r="BO9" s="59">
        <f t="shared" si="25"/>
        <v>0</v>
      </c>
      <c r="BP9" s="60" t="str">
        <f t="shared" si="26"/>
        <v/>
      </c>
      <c r="BR9" s="57" t="str">
        <f t="shared" si="27"/>
        <v/>
      </c>
      <c r="BS9" s="58">
        <v>81000</v>
      </c>
      <c r="BT9" s="58"/>
      <c r="BU9" s="58"/>
      <c r="BV9" s="59">
        <f t="shared" si="28"/>
        <v>0</v>
      </c>
      <c r="BW9" s="60" t="str">
        <f t="shared" si="29"/>
        <v/>
      </c>
      <c r="BY9" s="61" t="str">
        <f t="shared" si="30"/>
        <v/>
      </c>
      <c r="BZ9" s="62" t="str">
        <f t="shared" si="31"/>
        <v/>
      </c>
      <c r="CA9" s="62"/>
      <c r="CB9" s="62"/>
      <c r="CC9" s="63">
        <f t="shared" si="32"/>
        <v>0</v>
      </c>
      <c r="CD9" s="64" t="str">
        <f t="shared" si="33"/>
        <v/>
      </c>
      <c r="CF9" s="61" t="str">
        <f t="shared" si="34"/>
        <v/>
      </c>
      <c r="CG9" s="62">
        <v>82000</v>
      </c>
      <c r="CH9" s="62"/>
      <c r="CI9" s="62"/>
      <c r="CJ9" s="63">
        <f t="shared" si="35"/>
        <v>0</v>
      </c>
      <c r="CK9" s="64" t="str">
        <f t="shared" si="36"/>
        <v/>
      </c>
      <c r="CM9" s="61" t="str">
        <f t="shared" si="37"/>
        <v/>
      </c>
      <c r="CN9" s="62">
        <v>81000</v>
      </c>
      <c r="CO9" s="62"/>
      <c r="CP9" s="62"/>
      <c r="CQ9" s="63">
        <f t="shared" si="38"/>
        <v>0</v>
      </c>
      <c r="CR9" s="64" t="str">
        <f t="shared" si="39"/>
        <v/>
      </c>
      <c r="CS9" s="65">
        <f t="shared" ref="CS9:CV9" si="45">N9</f>
        <v>0.25</v>
      </c>
      <c r="CT9" s="65">
        <f t="shared" si="45"/>
        <v>0.25</v>
      </c>
      <c r="CU9" s="65">
        <f t="shared" si="45"/>
        <v>0.25</v>
      </c>
      <c r="CV9" s="65">
        <f t="shared" si="45"/>
        <v>0.25</v>
      </c>
    </row>
    <row r="10" spans="1:100" x14ac:dyDescent="0.25">
      <c r="A10" s="47">
        <f>inpCommittedFunds!A10</f>
        <v>0</v>
      </c>
      <c r="B10" s="47">
        <f>inpCommittedFunds!B10</f>
        <v>0</v>
      </c>
      <c r="C10" s="48">
        <f>inpCommittedFunds!C10</f>
        <v>0</v>
      </c>
      <c r="D10" s="47">
        <f>inpCommittedFunds!D10</f>
        <v>0</v>
      </c>
      <c r="E10" s="47" t="str">
        <f>inpCommittedFunds!E10</f>
        <v>Internal</v>
      </c>
      <c r="F10" s="47">
        <f>inpCommittedFunds!F10</f>
        <v>0</v>
      </c>
      <c r="G10" s="47">
        <f>inpCommittedFunds!G10</f>
        <v>0</v>
      </c>
      <c r="H10" s="47">
        <f>inpCommittedFunds!H10</f>
        <v>0</v>
      </c>
      <c r="I10" s="47">
        <f>inpCommittedFunds!I10</f>
        <v>0</v>
      </c>
      <c r="J10" s="47">
        <f>inpCommittedFunds!J10</f>
        <v>0</v>
      </c>
      <c r="K10" s="47">
        <f>inpCommittedFunds!K10</f>
        <v>0</v>
      </c>
      <c r="L10" s="47">
        <f>inpCommittedFunds!L10</f>
        <v>0</v>
      </c>
      <c r="M10" s="47">
        <f>inpCommittedFunds!M10</f>
        <v>0</v>
      </c>
      <c r="N10" s="49">
        <f>inpCommittedFunds!N10</f>
        <v>0.25</v>
      </c>
      <c r="O10" s="49">
        <f>inpCommittedFunds!O10</f>
        <v>0.25</v>
      </c>
      <c r="P10" s="49">
        <f>inpCommittedFunds!P10</f>
        <v>0.25</v>
      </c>
      <c r="Q10" s="49">
        <f>inpCommittedFunds!Q10</f>
        <v>0.25</v>
      </c>
      <c r="R10" s="47">
        <f>inpCommittedFunds!R10</f>
        <v>0</v>
      </c>
      <c r="S10" s="47" t="b">
        <f>inpCommittedFunds!S10</f>
        <v>1</v>
      </c>
      <c r="T10" s="47" t="b">
        <f>inpCommittedFunds!T10</f>
        <v>1</v>
      </c>
      <c r="V10" s="2" t="b">
        <f t="shared" si="0"/>
        <v>0</v>
      </c>
      <c r="W10" s="2">
        <f t="shared" si="1"/>
        <v>99992</v>
      </c>
      <c r="X10" s="2">
        <f t="shared" si="2"/>
        <v>89992</v>
      </c>
      <c r="Y10" s="2">
        <f t="shared" si="3"/>
        <v>89992</v>
      </c>
      <c r="AB10" s="50" t="str">
        <f t="shared" si="4"/>
        <v/>
      </c>
      <c r="AC10" s="5" t="str">
        <f t="shared" si="5"/>
        <v/>
      </c>
      <c r="AD10" s="5"/>
      <c r="AE10" s="5"/>
      <c r="AF10" s="51">
        <f t="shared" si="6"/>
        <v>0</v>
      </c>
      <c r="AG10" s="52" t="str">
        <f t="shared" si="7"/>
        <v/>
      </c>
      <c r="AI10" s="50" t="str">
        <f t="shared" si="8"/>
        <v/>
      </c>
      <c r="AJ10" s="5" t="str">
        <f t="shared" si="9"/>
        <v/>
      </c>
      <c r="AK10" s="5"/>
      <c r="AL10" s="5"/>
      <c r="AM10" s="51">
        <f t="shared" si="10"/>
        <v>0</v>
      </c>
      <c r="AN10" s="52" t="str">
        <f t="shared" si="11"/>
        <v/>
      </c>
      <c r="AP10" s="53" t="str">
        <f t="shared" si="12"/>
        <v/>
      </c>
      <c r="AQ10" s="54" t="str">
        <f t="shared" si="13"/>
        <v/>
      </c>
      <c r="AR10" s="54"/>
      <c r="AS10" s="54"/>
      <c r="AT10" s="55">
        <f t="shared" si="14"/>
        <v>0</v>
      </c>
      <c r="AU10" s="56" t="str">
        <f t="shared" si="15"/>
        <v/>
      </c>
      <c r="AW10" s="54" t="str">
        <f t="shared" si="16"/>
        <v/>
      </c>
      <c r="AX10" s="54" t="str">
        <f t="shared" si="17"/>
        <v/>
      </c>
      <c r="AY10" s="54"/>
      <c r="AZ10" s="54"/>
      <c r="BA10" s="55">
        <f t="shared" si="18"/>
        <v>0</v>
      </c>
      <c r="BB10" s="54" t="str">
        <f t="shared" si="19"/>
        <v/>
      </c>
      <c r="BD10" s="57" t="str">
        <f t="shared" si="20"/>
        <v/>
      </c>
      <c r="BE10" s="58" t="str">
        <f t="shared" si="21"/>
        <v/>
      </c>
      <c r="BF10" s="58"/>
      <c r="BG10" s="58"/>
      <c r="BH10" s="59">
        <f t="shared" si="22"/>
        <v>0</v>
      </c>
      <c r="BI10" s="60" t="str">
        <f t="shared" si="23"/>
        <v/>
      </c>
      <c r="BK10" s="57" t="str">
        <f t="shared" si="24"/>
        <v/>
      </c>
      <c r="BL10" s="58">
        <v>82000</v>
      </c>
      <c r="BM10" s="58"/>
      <c r="BN10" s="58"/>
      <c r="BO10" s="59">
        <f t="shared" si="25"/>
        <v>0</v>
      </c>
      <c r="BP10" s="60" t="str">
        <f t="shared" si="26"/>
        <v/>
      </c>
      <c r="BR10" s="57" t="str">
        <f t="shared" si="27"/>
        <v/>
      </c>
      <c r="BS10" s="58">
        <v>81000</v>
      </c>
      <c r="BT10" s="58"/>
      <c r="BU10" s="58"/>
      <c r="BV10" s="59">
        <f t="shared" si="28"/>
        <v>0</v>
      </c>
      <c r="BW10" s="60" t="str">
        <f t="shared" si="29"/>
        <v/>
      </c>
      <c r="BY10" s="61" t="str">
        <f t="shared" si="30"/>
        <v/>
      </c>
      <c r="BZ10" s="62" t="str">
        <f t="shared" si="31"/>
        <v/>
      </c>
      <c r="CA10" s="62"/>
      <c r="CB10" s="62"/>
      <c r="CC10" s="63">
        <f t="shared" si="32"/>
        <v>0</v>
      </c>
      <c r="CD10" s="64" t="str">
        <f t="shared" si="33"/>
        <v/>
      </c>
      <c r="CF10" s="61" t="str">
        <f t="shared" si="34"/>
        <v/>
      </c>
      <c r="CG10" s="62">
        <v>82000</v>
      </c>
      <c r="CH10" s="62"/>
      <c r="CI10" s="62"/>
      <c r="CJ10" s="63">
        <f t="shared" si="35"/>
        <v>0</v>
      </c>
      <c r="CK10" s="64" t="str">
        <f t="shared" si="36"/>
        <v/>
      </c>
      <c r="CM10" s="61" t="str">
        <f t="shared" si="37"/>
        <v/>
      </c>
      <c r="CN10" s="62">
        <v>81000</v>
      </c>
      <c r="CO10" s="62"/>
      <c r="CP10" s="62"/>
      <c r="CQ10" s="63">
        <f t="shared" si="38"/>
        <v>0</v>
      </c>
      <c r="CR10" s="64" t="str">
        <f t="shared" si="39"/>
        <v/>
      </c>
      <c r="CS10" s="65">
        <f t="shared" ref="CS10:CV10" si="46">N10</f>
        <v>0.25</v>
      </c>
      <c r="CT10" s="65">
        <f t="shared" si="46"/>
        <v>0.25</v>
      </c>
      <c r="CU10" s="65">
        <f t="shared" si="46"/>
        <v>0.25</v>
      </c>
      <c r="CV10" s="65">
        <f t="shared" si="46"/>
        <v>0.25</v>
      </c>
    </row>
    <row r="11" spans="1:100" x14ac:dyDescent="0.25">
      <c r="A11" s="47">
        <f>inpCommittedFunds!A11</f>
        <v>0</v>
      </c>
      <c r="B11" s="47">
        <f>inpCommittedFunds!B11</f>
        <v>0</v>
      </c>
      <c r="C11" s="48">
        <f>inpCommittedFunds!C11</f>
        <v>0</v>
      </c>
      <c r="D11" s="47">
        <f>inpCommittedFunds!D11</f>
        <v>0</v>
      </c>
      <c r="E11" s="47" t="str">
        <f>inpCommittedFunds!E11</f>
        <v>Internal</v>
      </c>
      <c r="F11" s="47">
        <f>inpCommittedFunds!F11</f>
        <v>0</v>
      </c>
      <c r="G11" s="47">
        <f>inpCommittedFunds!G11</f>
        <v>0</v>
      </c>
      <c r="H11" s="47">
        <f>inpCommittedFunds!H11</f>
        <v>0</v>
      </c>
      <c r="I11" s="47">
        <f>inpCommittedFunds!I11</f>
        <v>0</v>
      </c>
      <c r="J11" s="47">
        <f>inpCommittedFunds!J11</f>
        <v>0</v>
      </c>
      <c r="K11" s="47">
        <f>inpCommittedFunds!K11</f>
        <v>0</v>
      </c>
      <c r="L11" s="47">
        <f>inpCommittedFunds!L11</f>
        <v>0</v>
      </c>
      <c r="M11" s="47">
        <f>inpCommittedFunds!M11</f>
        <v>0</v>
      </c>
      <c r="N11" s="49">
        <f>inpCommittedFunds!N11</f>
        <v>0.25</v>
      </c>
      <c r="O11" s="49">
        <f>inpCommittedFunds!O11</f>
        <v>0.25</v>
      </c>
      <c r="P11" s="49">
        <f>inpCommittedFunds!P11</f>
        <v>0.25</v>
      </c>
      <c r="Q11" s="49">
        <f>inpCommittedFunds!Q11</f>
        <v>0.25</v>
      </c>
      <c r="R11" s="47">
        <f>inpCommittedFunds!R11</f>
        <v>0</v>
      </c>
      <c r="S11" s="47" t="b">
        <f>inpCommittedFunds!S11</f>
        <v>1</v>
      </c>
      <c r="T11" s="47" t="b">
        <f>inpCommittedFunds!T11</f>
        <v>1</v>
      </c>
      <c r="V11" s="2" t="b">
        <f t="shared" si="0"/>
        <v>0</v>
      </c>
      <c r="W11" s="2">
        <f t="shared" si="1"/>
        <v>99992</v>
      </c>
      <c r="X11" s="2">
        <f t="shared" si="2"/>
        <v>89992</v>
      </c>
      <c r="Y11" s="2">
        <f t="shared" si="3"/>
        <v>89992</v>
      </c>
      <c r="AB11" s="50" t="str">
        <f t="shared" si="4"/>
        <v/>
      </c>
      <c r="AC11" s="5" t="str">
        <f t="shared" si="5"/>
        <v/>
      </c>
      <c r="AD11" s="5"/>
      <c r="AE11" s="5"/>
      <c r="AF11" s="51">
        <f t="shared" si="6"/>
        <v>0</v>
      </c>
      <c r="AG11" s="52" t="str">
        <f t="shared" si="7"/>
        <v/>
      </c>
      <c r="AI11" s="50" t="str">
        <f t="shared" si="8"/>
        <v/>
      </c>
      <c r="AJ11" s="5" t="str">
        <f t="shared" si="9"/>
        <v/>
      </c>
      <c r="AK11" s="5"/>
      <c r="AL11" s="5"/>
      <c r="AM11" s="51">
        <f t="shared" si="10"/>
        <v>0</v>
      </c>
      <c r="AN11" s="52" t="str">
        <f t="shared" si="11"/>
        <v/>
      </c>
      <c r="AP11" s="53" t="str">
        <f t="shared" si="12"/>
        <v/>
      </c>
      <c r="AQ11" s="54" t="str">
        <f t="shared" si="13"/>
        <v/>
      </c>
      <c r="AR11" s="54"/>
      <c r="AS11" s="54"/>
      <c r="AT11" s="55">
        <f t="shared" si="14"/>
        <v>0</v>
      </c>
      <c r="AU11" s="56" t="str">
        <f t="shared" si="15"/>
        <v/>
      </c>
      <c r="AW11" s="54" t="str">
        <f t="shared" si="16"/>
        <v/>
      </c>
      <c r="AX11" s="54" t="str">
        <f t="shared" si="17"/>
        <v/>
      </c>
      <c r="AY11" s="54"/>
      <c r="AZ11" s="54"/>
      <c r="BA11" s="55">
        <f t="shared" si="18"/>
        <v>0</v>
      </c>
      <c r="BB11" s="54" t="str">
        <f t="shared" si="19"/>
        <v/>
      </c>
      <c r="BD11" s="57" t="str">
        <f t="shared" si="20"/>
        <v/>
      </c>
      <c r="BE11" s="58" t="str">
        <f t="shared" si="21"/>
        <v/>
      </c>
      <c r="BF11" s="58"/>
      <c r="BG11" s="58"/>
      <c r="BH11" s="59">
        <f t="shared" si="22"/>
        <v>0</v>
      </c>
      <c r="BI11" s="60" t="str">
        <f t="shared" si="23"/>
        <v/>
      </c>
      <c r="BK11" s="57" t="str">
        <f t="shared" si="24"/>
        <v/>
      </c>
      <c r="BL11" s="58">
        <v>82000</v>
      </c>
      <c r="BM11" s="58"/>
      <c r="BN11" s="58"/>
      <c r="BO11" s="59">
        <f t="shared" si="25"/>
        <v>0</v>
      </c>
      <c r="BP11" s="60" t="str">
        <f t="shared" si="26"/>
        <v/>
      </c>
      <c r="BR11" s="57" t="str">
        <f t="shared" si="27"/>
        <v/>
      </c>
      <c r="BS11" s="58">
        <v>81000</v>
      </c>
      <c r="BT11" s="58"/>
      <c r="BU11" s="58"/>
      <c r="BV11" s="59">
        <f t="shared" si="28"/>
        <v>0</v>
      </c>
      <c r="BW11" s="60" t="str">
        <f t="shared" si="29"/>
        <v/>
      </c>
      <c r="BY11" s="61" t="str">
        <f t="shared" si="30"/>
        <v/>
      </c>
      <c r="BZ11" s="62" t="str">
        <f t="shared" si="31"/>
        <v/>
      </c>
      <c r="CA11" s="62"/>
      <c r="CB11" s="62"/>
      <c r="CC11" s="63">
        <f t="shared" si="32"/>
        <v>0</v>
      </c>
      <c r="CD11" s="64" t="str">
        <f t="shared" si="33"/>
        <v/>
      </c>
      <c r="CF11" s="61" t="str">
        <f t="shared" si="34"/>
        <v/>
      </c>
      <c r="CG11" s="62">
        <v>82000</v>
      </c>
      <c r="CH11" s="62"/>
      <c r="CI11" s="62"/>
      <c r="CJ11" s="63">
        <f t="shared" si="35"/>
        <v>0</v>
      </c>
      <c r="CK11" s="64" t="str">
        <f t="shared" si="36"/>
        <v/>
      </c>
      <c r="CM11" s="61" t="str">
        <f t="shared" si="37"/>
        <v/>
      </c>
      <c r="CN11" s="62">
        <v>81000</v>
      </c>
      <c r="CO11" s="62"/>
      <c r="CP11" s="62"/>
      <c r="CQ11" s="63">
        <f t="shared" si="38"/>
        <v>0</v>
      </c>
      <c r="CR11" s="64" t="str">
        <f t="shared" si="39"/>
        <v/>
      </c>
      <c r="CS11" s="65">
        <f t="shared" ref="CS11:CV11" si="47">N11</f>
        <v>0.25</v>
      </c>
      <c r="CT11" s="65">
        <f t="shared" si="47"/>
        <v>0.25</v>
      </c>
      <c r="CU11" s="65">
        <f t="shared" si="47"/>
        <v>0.25</v>
      </c>
      <c r="CV11" s="65">
        <f t="shared" si="47"/>
        <v>0.25</v>
      </c>
    </row>
    <row r="12" spans="1:100" x14ac:dyDescent="0.25">
      <c r="A12" s="47">
        <f>inpCommittedFunds!A12</f>
        <v>0</v>
      </c>
      <c r="B12" s="47">
        <f>inpCommittedFunds!B12</f>
        <v>0</v>
      </c>
      <c r="C12" s="48">
        <f>inpCommittedFunds!C12</f>
        <v>0</v>
      </c>
      <c r="D12" s="47">
        <f>inpCommittedFunds!D12</f>
        <v>0</v>
      </c>
      <c r="E12" s="47" t="str">
        <f>inpCommittedFunds!E12</f>
        <v>Internal</v>
      </c>
      <c r="F12" s="47">
        <f>inpCommittedFunds!F12</f>
        <v>0</v>
      </c>
      <c r="G12" s="47">
        <f>inpCommittedFunds!G12</f>
        <v>0</v>
      </c>
      <c r="H12" s="47">
        <f>inpCommittedFunds!H12</f>
        <v>0</v>
      </c>
      <c r="I12" s="47">
        <f>inpCommittedFunds!I12</f>
        <v>0</v>
      </c>
      <c r="J12" s="47">
        <f>inpCommittedFunds!J12</f>
        <v>0</v>
      </c>
      <c r="K12" s="47">
        <f>inpCommittedFunds!K12</f>
        <v>0</v>
      </c>
      <c r="L12" s="47">
        <f>inpCommittedFunds!L12</f>
        <v>0</v>
      </c>
      <c r="M12" s="47">
        <f>inpCommittedFunds!M12</f>
        <v>0</v>
      </c>
      <c r="N12" s="49">
        <f>inpCommittedFunds!N12</f>
        <v>0.25</v>
      </c>
      <c r="O12" s="49">
        <f>inpCommittedFunds!O12</f>
        <v>0.25</v>
      </c>
      <c r="P12" s="49">
        <f>inpCommittedFunds!P12</f>
        <v>0.25</v>
      </c>
      <c r="Q12" s="49">
        <f>inpCommittedFunds!Q12</f>
        <v>0.25</v>
      </c>
      <c r="R12" s="47">
        <f>inpCommittedFunds!R12</f>
        <v>0</v>
      </c>
      <c r="S12" s="47" t="b">
        <f>inpCommittedFunds!S12</f>
        <v>1</v>
      </c>
      <c r="T12" s="47" t="b">
        <f>inpCommittedFunds!T12</f>
        <v>1</v>
      </c>
      <c r="V12" s="2" t="b">
        <f t="shared" si="0"/>
        <v>0</v>
      </c>
      <c r="W12" s="2">
        <f t="shared" si="1"/>
        <v>99992</v>
      </c>
      <c r="X12" s="2">
        <f t="shared" si="2"/>
        <v>89992</v>
      </c>
      <c r="Y12" s="2">
        <f t="shared" si="3"/>
        <v>89992</v>
      </c>
      <c r="AB12" s="50" t="str">
        <f t="shared" si="4"/>
        <v/>
      </c>
      <c r="AC12" s="5" t="str">
        <f t="shared" si="5"/>
        <v/>
      </c>
      <c r="AD12" s="5"/>
      <c r="AE12" s="5"/>
      <c r="AF12" s="51">
        <f t="shared" si="6"/>
        <v>0</v>
      </c>
      <c r="AG12" s="52" t="str">
        <f t="shared" si="7"/>
        <v/>
      </c>
      <c r="AI12" s="50" t="str">
        <f t="shared" si="8"/>
        <v/>
      </c>
      <c r="AJ12" s="5" t="str">
        <f t="shared" si="9"/>
        <v/>
      </c>
      <c r="AK12" s="5"/>
      <c r="AL12" s="5"/>
      <c r="AM12" s="51">
        <f t="shared" si="10"/>
        <v>0</v>
      </c>
      <c r="AN12" s="52" t="str">
        <f t="shared" si="11"/>
        <v/>
      </c>
      <c r="AP12" s="53" t="str">
        <f t="shared" si="12"/>
        <v/>
      </c>
      <c r="AQ12" s="54" t="str">
        <f t="shared" si="13"/>
        <v/>
      </c>
      <c r="AR12" s="54"/>
      <c r="AS12" s="54"/>
      <c r="AT12" s="55">
        <f t="shared" si="14"/>
        <v>0</v>
      </c>
      <c r="AU12" s="56" t="str">
        <f t="shared" si="15"/>
        <v/>
      </c>
      <c r="AW12" s="54" t="str">
        <f t="shared" si="16"/>
        <v/>
      </c>
      <c r="AX12" s="54" t="str">
        <f t="shared" si="17"/>
        <v/>
      </c>
      <c r="AY12" s="54"/>
      <c r="AZ12" s="54"/>
      <c r="BA12" s="55">
        <f t="shared" si="18"/>
        <v>0</v>
      </c>
      <c r="BB12" s="54" t="str">
        <f t="shared" si="19"/>
        <v/>
      </c>
      <c r="BD12" s="57" t="str">
        <f t="shared" si="20"/>
        <v/>
      </c>
      <c r="BE12" s="58" t="str">
        <f t="shared" si="21"/>
        <v/>
      </c>
      <c r="BF12" s="58"/>
      <c r="BG12" s="58"/>
      <c r="BH12" s="59">
        <f t="shared" si="22"/>
        <v>0</v>
      </c>
      <c r="BI12" s="60" t="str">
        <f t="shared" si="23"/>
        <v/>
      </c>
      <c r="BK12" s="57" t="str">
        <f t="shared" si="24"/>
        <v/>
      </c>
      <c r="BL12" s="58">
        <v>82000</v>
      </c>
      <c r="BM12" s="58"/>
      <c r="BN12" s="58"/>
      <c r="BO12" s="59">
        <f t="shared" si="25"/>
        <v>0</v>
      </c>
      <c r="BP12" s="60" t="str">
        <f t="shared" si="26"/>
        <v/>
      </c>
      <c r="BR12" s="57" t="str">
        <f t="shared" si="27"/>
        <v/>
      </c>
      <c r="BS12" s="58">
        <v>81000</v>
      </c>
      <c r="BT12" s="58"/>
      <c r="BU12" s="58"/>
      <c r="BV12" s="59">
        <f t="shared" si="28"/>
        <v>0</v>
      </c>
      <c r="BW12" s="60" t="str">
        <f t="shared" si="29"/>
        <v/>
      </c>
      <c r="BY12" s="61" t="str">
        <f t="shared" si="30"/>
        <v/>
      </c>
      <c r="BZ12" s="62" t="str">
        <f t="shared" si="31"/>
        <v/>
      </c>
      <c r="CA12" s="62"/>
      <c r="CB12" s="62"/>
      <c r="CC12" s="63">
        <f t="shared" si="32"/>
        <v>0</v>
      </c>
      <c r="CD12" s="64" t="str">
        <f t="shared" si="33"/>
        <v/>
      </c>
      <c r="CF12" s="61" t="str">
        <f t="shared" si="34"/>
        <v/>
      </c>
      <c r="CG12" s="62">
        <v>82000</v>
      </c>
      <c r="CH12" s="62"/>
      <c r="CI12" s="62"/>
      <c r="CJ12" s="63">
        <f t="shared" si="35"/>
        <v>0</v>
      </c>
      <c r="CK12" s="64" t="str">
        <f t="shared" si="36"/>
        <v/>
      </c>
      <c r="CM12" s="61" t="str">
        <f t="shared" si="37"/>
        <v/>
      </c>
      <c r="CN12" s="62">
        <v>81000</v>
      </c>
      <c r="CO12" s="62"/>
      <c r="CP12" s="62"/>
      <c r="CQ12" s="63">
        <f t="shared" si="38"/>
        <v>0</v>
      </c>
      <c r="CR12" s="64" t="str">
        <f t="shared" si="39"/>
        <v/>
      </c>
      <c r="CS12" s="65">
        <f t="shared" ref="CS12:CV12" si="48">N12</f>
        <v>0.25</v>
      </c>
      <c r="CT12" s="65">
        <f t="shared" si="48"/>
        <v>0.25</v>
      </c>
      <c r="CU12" s="65">
        <f t="shared" si="48"/>
        <v>0.25</v>
      </c>
      <c r="CV12" s="65">
        <f t="shared" si="48"/>
        <v>0.25</v>
      </c>
    </row>
    <row r="13" spans="1:100" x14ac:dyDescent="0.25">
      <c r="A13" s="47">
        <f>inpCommittedFunds!A13</f>
        <v>0</v>
      </c>
      <c r="B13" s="47">
        <f>inpCommittedFunds!B13</f>
        <v>0</v>
      </c>
      <c r="C13" s="48">
        <f>inpCommittedFunds!C13</f>
        <v>0</v>
      </c>
      <c r="D13" s="47">
        <f>inpCommittedFunds!D13</f>
        <v>0</v>
      </c>
      <c r="E13" s="47" t="str">
        <f>inpCommittedFunds!E13</f>
        <v>Internal</v>
      </c>
      <c r="F13" s="47">
        <f>inpCommittedFunds!F13</f>
        <v>0</v>
      </c>
      <c r="G13" s="47">
        <f>inpCommittedFunds!G13</f>
        <v>0</v>
      </c>
      <c r="H13" s="47">
        <f>inpCommittedFunds!H13</f>
        <v>0</v>
      </c>
      <c r="I13" s="47">
        <f>inpCommittedFunds!I13</f>
        <v>0</v>
      </c>
      <c r="J13" s="47">
        <f>inpCommittedFunds!J13</f>
        <v>0</v>
      </c>
      <c r="K13" s="47">
        <f>inpCommittedFunds!K13</f>
        <v>0</v>
      </c>
      <c r="L13" s="47">
        <f>inpCommittedFunds!L13</f>
        <v>0</v>
      </c>
      <c r="M13" s="47">
        <f>inpCommittedFunds!M13</f>
        <v>0</v>
      </c>
      <c r="N13" s="49">
        <f>inpCommittedFunds!N13</f>
        <v>0.25</v>
      </c>
      <c r="O13" s="49">
        <f>inpCommittedFunds!O13</f>
        <v>0.25</v>
      </c>
      <c r="P13" s="49">
        <f>inpCommittedFunds!P13</f>
        <v>0.25</v>
      </c>
      <c r="Q13" s="49">
        <f>inpCommittedFunds!Q13</f>
        <v>0.25</v>
      </c>
      <c r="R13" s="47">
        <f>inpCommittedFunds!R13</f>
        <v>0</v>
      </c>
      <c r="S13" s="47" t="b">
        <f>inpCommittedFunds!S13</f>
        <v>1</v>
      </c>
      <c r="T13" s="47" t="b">
        <f>inpCommittedFunds!T13</f>
        <v>1</v>
      </c>
      <c r="V13" s="2" t="b">
        <f t="shared" si="0"/>
        <v>0</v>
      </c>
      <c r="W13" s="2">
        <f t="shared" si="1"/>
        <v>99992</v>
      </c>
      <c r="X13" s="2">
        <f t="shared" si="2"/>
        <v>89992</v>
      </c>
      <c r="Y13" s="2">
        <f t="shared" si="3"/>
        <v>89992</v>
      </c>
      <c r="AB13" s="50" t="str">
        <f t="shared" si="4"/>
        <v/>
      </c>
      <c r="AC13" s="5" t="str">
        <f t="shared" si="5"/>
        <v/>
      </c>
      <c r="AD13" s="5"/>
      <c r="AE13" s="5"/>
      <c r="AF13" s="51">
        <f t="shared" si="6"/>
        <v>0</v>
      </c>
      <c r="AG13" s="52" t="str">
        <f t="shared" si="7"/>
        <v/>
      </c>
      <c r="AI13" s="50" t="str">
        <f t="shared" si="8"/>
        <v/>
      </c>
      <c r="AJ13" s="5" t="str">
        <f t="shared" si="9"/>
        <v/>
      </c>
      <c r="AK13" s="5"/>
      <c r="AL13" s="5"/>
      <c r="AM13" s="51">
        <f t="shared" si="10"/>
        <v>0</v>
      </c>
      <c r="AN13" s="52" t="str">
        <f t="shared" si="11"/>
        <v/>
      </c>
      <c r="AP13" s="53" t="str">
        <f t="shared" si="12"/>
        <v/>
      </c>
      <c r="AQ13" s="54" t="str">
        <f t="shared" si="13"/>
        <v/>
      </c>
      <c r="AR13" s="54"/>
      <c r="AS13" s="54"/>
      <c r="AT13" s="55">
        <f t="shared" si="14"/>
        <v>0</v>
      </c>
      <c r="AU13" s="56" t="str">
        <f t="shared" si="15"/>
        <v/>
      </c>
      <c r="AW13" s="54" t="str">
        <f t="shared" si="16"/>
        <v/>
      </c>
      <c r="AX13" s="54" t="str">
        <f t="shared" si="17"/>
        <v/>
      </c>
      <c r="AY13" s="54"/>
      <c r="AZ13" s="54"/>
      <c r="BA13" s="55">
        <f t="shared" si="18"/>
        <v>0</v>
      </c>
      <c r="BB13" s="54" t="str">
        <f t="shared" si="19"/>
        <v/>
      </c>
      <c r="BD13" s="57" t="str">
        <f t="shared" si="20"/>
        <v/>
      </c>
      <c r="BE13" s="58" t="str">
        <f t="shared" si="21"/>
        <v/>
      </c>
      <c r="BF13" s="58"/>
      <c r="BG13" s="58"/>
      <c r="BH13" s="59">
        <f t="shared" si="22"/>
        <v>0</v>
      </c>
      <c r="BI13" s="60" t="str">
        <f t="shared" si="23"/>
        <v/>
      </c>
      <c r="BK13" s="57" t="str">
        <f t="shared" si="24"/>
        <v/>
      </c>
      <c r="BL13" s="58">
        <v>82000</v>
      </c>
      <c r="BM13" s="58"/>
      <c r="BN13" s="58"/>
      <c r="BO13" s="59">
        <f t="shared" si="25"/>
        <v>0</v>
      </c>
      <c r="BP13" s="60" t="str">
        <f t="shared" si="26"/>
        <v/>
      </c>
      <c r="BR13" s="57" t="str">
        <f t="shared" si="27"/>
        <v/>
      </c>
      <c r="BS13" s="58">
        <v>81000</v>
      </c>
      <c r="BT13" s="58"/>
      <c r="BU13" s="58"/>
      <c r="BV13" s="59">
        <f t="shared" si="28"/>
        <v>0</v>
      </c>
      <c r="BW13" s="60" t="str">
        <f t="shared" si="29"/>
        <v/>
      </c>
      <c r="BY13" s="61" t="str">
        <f t="shared" si="30"/>
        <v/>
      </c>
      <c r="BZ13" s="62" t="str">
        <f t="shared" si="31"/>
        <v/>
      </c>
      <c r="CA13" s="62"/>
      <c r="CB13" s="62"/>
      <c r="CC13" s="63">
        <f t="shared" si="32"/>
        <v>0</v>
      </c>
      <c r="CD13" s="64" t="str">
        <f t="shared" si="33"/>
        <v/>
      </c>
      <c r="CF13" s="61" t="str">
        <f t="shared" si="34"/>
        <v/>
      </c>
      <c r="CG13" s="62">
        <v>82000</v>
      </c>
      <c r="CH13" s="62"/>
      <c r="CI13" s="62"/>
      <c r="CJ13" s="63">
        <f t="shared" si="35"/>
        <v>0</v>
      </c>
      <c r="CK13" s="64" t="str">
        <f t="shared" si="36"/>
        <v/>
      </c>
      <c r="CM13" s="61" t="str">
        <f t="shared" si="37"/>
        <v/>
      </c>
      <c r="CN13" s="62">
        <v>81000</v>
      </c>
      <c r="CO13" s="62"/>
      <c r="CP13" s="62"/>
      <c r="CQ13" s="63">
        <f t="shared" si="38"/>
        <v>0</v>
      </c>
      <c r="CR13" s="64" t="str">
        <f t="shared" si="39"/>
        <v/>
      </c>
      <c r="CS13" s="65">
        <f t="shared" ref="CS13:CV13" si="49">N13</f>
        <v>0.25</v>
      </c>
      <c r="CT13" s="65">
        <f t="shared" si="49"/>
        <v>0.25</v>
      </c>
      <c r="CU13" s="65">
        <f t="shared" si="49"/>
        <v>0.25</v>
      </c>
      <c r="CV13" s="65">
        <f t="shared" si="49"/>
        <v>0.25</v>
      </c>
    </row>
    <row r="14" spans="1:100" x14ac:dyDescent="0.25">
      <c r="A14" s="47">
        <f>inpCommittedFunds!A14</f>
        <v>0</v>
      </c>
      <c r="B14" s="47">
        <f>inpCommittedFunds!B14</f>
        <v>0</v>
      </c>
      <c r="C14" s="48">
        <f>inpCommittedFunds!C14</f>
        <v>0</v>
      </c>
      <c r="D14" s="47">
        <f>inpCommittedFunds!D14</f>
        <v>0</v>
      </c>
      <c r="E14" s="47" t="str">
        <f>inpCommittedFunds!E14</f>
        <v>Internal</v>
      </c>
      <c r="F14" s="47">
        <f>inpCommittedFunds!F14</f>
        <v>0</v>
      </c>
      <c r="G14" s="47">
        <f>inpCommittedFunds!G14</f>
        <v>0</v>
      </c>
      <c r="H14" s="47">
        <f>inpCommittedFunds!H14</f>
        <v>0</v>
      </c>
      <c r="I14" s="47">
        <f>inpCommittedFunds!I14</f>
        <v>0</v>
      </c>
      <c r="J14" s="47">
        <f>inpCommittedFunds!J14</f>
        <v>0</v>
      </c>
      <c r="K14" s="47">
        <f>inpCommittedFunds!K14</f>
        <v>0</v>
      </c>
      <c r="L14" s="47">
        <f>inpCommittedFunds!L14</f>
        <v>0</v>
      </c>
      <c r="M14" s="47">
        <f>inpCommittedFunds!M14</f>
        <v>0</v>
      </c>
      <c r="N14" s="49">
        <f>inpCommittedFunds!N14</f>
        <v>0.25</v>
      </c>
      <c r="O14" s="49">
        <f>inpCommittedFunds!O14</f>
        <v>0.25</v>
      </c>
      <c r="P14" s="49">
        <f>inpCommittedFunds!P14</f>
        <v>0.25</v>
      </c>
      <c r="Q14" s="49">
        <f>inpCommittedFunds!Q14</f>
        <v>0.25</v>
      </c>
      <c r="R14" s="47">
        <f>inpCommittedFunds!R14</f>
        <v>0</v>
      </c>
      <c r="S14" s="47" t="b">
        <f>inpCommittedFunds!S14</f>
        <v>1</v>
      </c>
      <c r="T14" s="47" t="b">
        <f>inpCommittedFunds!T14</f>
        <v>1</v>
      </c>
      <c r="V14" s="2" t="b">
        <f t="shared" si="0"/>
        <v>0</v>
      </c>
      <c r="W14" s="2">
        <f t="shared" si="1"/>
        <v>99992</v>
      </c>
      <c r="X14" s="2">
        <f t="shared" si="2"/>
        <v>89992</v>
      </c>
      <c r="Y14" s="2">
        <f t="shared" si="3"/>
        <v>89992</v>
      </c>
      <c r="AB14" s="50" t="str">
        <f t="shared" si="4"/>
        <v/>
      </c>
      <c r="AC14" s="5" t="str">
        <f t="shared" si="5"/>
        <v/>
      </c>
      <c r="AD14" s="5"/>
      <c r="AE14" s="5"/>
      <c r="AF14" s="51">
        <f t="shared" si="6"/>
        <v>0</v>
      </c>
      <c r="AG14" s="52" t="str">
        <f t="shared" si="7"/>
        <v/>
      </c>
      <c r="AI14" s="50" t="str">
        <f t="shared" si="8"/>
        <v/>
      </c>
      <c r="AJ14" s="5" t="str">
        <f t="shared" si="9"/>
        <v/>
      </c>
      <c r="AK14" s="5"/>
      <c r="AL14" s="5"/>
      <c r="AM14" s="51">
        <f t="shared" si="10"/>
        <v>0</v>
      </c>
      <c r="AN14" s="52" t="str">
        <f t="shared" si="11"/>
        <v/>
      </c>
      <c r="AP14" s="53" t="str">
        <f t="shared" si="12"/>
        <v/>
      </c>
      <c r="AQ14" s="54" t="str">
        <f t="shared" si="13"/>
        <v/>
      </c>
      <c r="AR14" s="54"/>
      <c r="AS14" s="54"/>
      <c r="AT14" s="55">
        <f t="shared" si="14"/>
        <v>0</v>
      </c>
      <c r="AU14" s="56" t="str">
        <f t="shared" si="15"/>
        <v/>
      </c>
      <c r="AW14" s="54" t="str">
        <f t="shared" si="16"/>
        <v/>
      </c>
      <c r="AX14" s="54" t="str">
        <f t="shared" si="17"/>
        <v/>
      </c>
      <c r="AY14" s="54"/>
      <c r="AZ14" s="54"/>
      <c r="BA14" s="55">
        <f t="shared" si="18"/>
        <v>0</v>
      </c>
      <c r="BB14" s="54" t="str">
        <f t="shared" si="19"/>
        <v/>
      </c>
      <c r="BD14" s="57" t="str">
        <f t="shared" si="20"/>
        <v/>
      </c>
      <c r="BE14" s="58" t="str">
        <f t="shared" si="21"/>
        <v/>
      </c>
      <c r="BF14" s="58"/>
      <c r="BG14" s="58"/>
      <c r="BH14" s="59">
        <f t="shared" si="22"/>
        <v>0</v>
      </c>
      <c r="BI14" s="60" t="str">
        <f t="shared" si="23"/>
        <v/>
      </c>
      <c r="BK14" s="57" t="str">
        <f t="shared" si="24"/>
        <v/>
      </c>
      <c r="BL14" s="58">
        <v>82000</v>
      </c>
      <c r="BM14" s="58"/>
      <c r="BN14" s="58"/>
      <c r="BO14" s="59">
        <f t="shared" si="25"/>
        <v>0</v>
      </c>
      <c r="BP14" s="60" t="str">
        <f t="shared" si="26"/>
        <v/>
      </c>
      <c r="BR14" s="57" t="str">
        <f t="shared" si="27"/>
        <v/>
      </c>
      <c r="BS14" s="58">
        <v>81000</v>
      </c>
      <c r="BT14" s="58"/>
      <c r="BU14" s="58"/>
      <c r="BV14" s="59">
        <f t="shared" si="28"/>
        <v>0</v>
      </c>
      <c r="BW14" s="60" t="str">
        <f t="shared" si="29"/>
        <v/>
      </c>
      <c r="BY14" s="61" t="str">
        <f t="shared" si="30"/>
        <v/>
      </c>
      <c r="BZ14" s="62" t="str">
        <f t="shared" si="31"/>
        <v/>
      </c>
      <c r="CA14" s="62"/>
      <c r="CB14" s="62"/>
      <c r="CC14" s="63">
        <f t="shared" si="32"/>
        <v>0</v>
      </c>
      <c r="CD14" s="64" t="str">
        <f t="shared" si="33"/>
        <v/>
      </c>
      <c r="CF14" s="61" t="str">
        <f t="shared" si="34"/>
        <v/>
      </c>
      <c r="CG14" s="62">
        <v>82000</v>
      </c>
      <c r="CH14" s="62"/>
      <c r="CI14" s="62"/>
      <c r="CJ14" s="63">
        <f t="shared" si="35"/>
        <v>0</v>
      </c>
      <c r="CK14" s="64" t="str">
        <f t="shared" si="36"/>
        <v/>
      </c>
      <c r="CM14" s="61" t="str">
        <f t="shared" si="37"/>
        <v/>
      </c>
      <c r="CN14" s="62">
        <v>81000</v>
      </c>
      <c r="CO14" s="62"/>
      <c r="CP14" s="62"/>
      <c r="CQ14" s="63">
        <f t="shared" si="38"/>
        <v>0</v>
      </c>
      <c r="CR14" s="64" t="str">
        <f t="shared" si="39"/>
        <v/>
      </c>
      <c r="CS14" s="65">
        <f t="shared" ref="CS14:CV14" si="50">N14</f>
        <v>0.25</v>
      </c>
      <c r="CT14" s="65">
        <f t="shared" si="50"/>
        <v>0.25</v>
      </c>
      <c r="CU14" s="65">
        <f t="shared" si="50"/>
        <v>0.25</v>
      </c>
      <c r="CV14" s="65">
        <f t="shared" si="50"/>
        <v>0.25</v>
      </c>
    </row>
    <row r="15" spans="1:100" x14ac:dyDescent="0.25">
      <c r="A15" s="47">
        <f>inpCommittedFunds!A15</f>
        <v>0</v>
      </c>
      <c r="B15" s="47">
        <f>inpCommittedFunds!B15</f>
        <v>0</v>
      </c>
      <c r="C15" s="48">
        <f>inpCommittedFunds!C15</f>
        <v>0</v>
      </c>
      <c r="D15" s="47">
        <f>inpCommittedFunds!D15</f>
        <v>0</v>
      </c>
      <c r="E15" s="47" t="str">
        <f>inpCommittedFunds!E15</f>
        <v>Internal</v>
      </c>
      <c r="F15" s="47">
        <f>inpCommittedFunds!F15</f>
        <v>0</v>
      </c>
      <c r="G15" s="47">
        <f>inpCommittedFunds!G15</f>
        <v>0</v>
      </c>
      <c r="H15" s="47">
        <f>inpCommittedFunds!H15</f>
        <v>0</v>
      </c>
      <c r="I15" s="47">
        <f>inpCommittedFunds!I15</f>
        <v>0</v>
      </c>
      <c r="J15" s="47">
        <f>inpCommittedFunds!J15</f>
        <v>0</v>
      </c>
      <c r="K15" s="47">
        <f>inpCommittedFunds!K15</f>
        <v>0</v>
      </c>
      <c r="L15" s="47">
        <f>inpCommittedFunds!L15</f>
        <v>0</v>
      </c>
      <c r="M15" s="47">
        <f>inpCommittedFunds!M15</f>
        <v>0</v>
      </c>
      <c r="N15" s="49">
        <f>inpCommittedFunds!N15</f>
        <v>0.25</v>
      </c>
      <c r="O15" s="49">
        <f>inpCommittedFunds!O15</f>
        <v>0.25</v>
      </c>
      <c r="P15" s="49">
        <f>inpCommittedFunds!P15</f>
        <v>0.25</v>
      </c>
      <c r="Q15" s="49">
        <f>inpCommittedFunds!Q15</f>
        <v>0.25</v>
      </c>
      <c r="R15" s="47">
        <f>inpCommittedFunds!R15</f>
        <v>0</v>
      </c>
      <c r="S15" s="47" t="b">
        <f>inpCommittedFunds!S15</f>
        <v>1</v>
      </c>
      <c r="T15" s="47" t="b">
        <f>inpCommittedFunds!T15</f>
        <v>1</v>
      </c>
      <c r="V15" s="2" t="b">
        <f t="shared" si="0"/>
        <v>0</v>
      </c>
      <c r="W15" s="2">
        <f t="shared" si="1"/>
        <v>99992</v>
      </c>
      <c r="X15" s="2">
        <f t="shared" si="2"/>
        <v>89992</v>
      </c>
      <c r="Y15" s="2">
        <f t="shared" si="3"/>
        <v>89992</v>
      </c>
      <c r="AB15" s="50" t="str">
        <f t="shared" si="4"/>
        <v/>
      </c>
      <c r="AC15" s="5" t="str">
        <f t="shared" si="5"/>
        <v/>
      </c>
      <c r="AD15" s="5"/>
      <c r="AE15" s="5"/>
      <c r="AF15" s="51">
        <f t="shared" si="6"/>
        <v>0</v>
      </c>
      <c r="AG15" s="52" t="str">
        <f t="shared" si="7"/>
        <v/>
      </c>
      <c r="AI15" s="50" t="str">
        <f t="shared" si="8"/>
        <v/>
      </c>
      <c r="AJ15" s="5" t="str">
        <f t="shared" si="9"/>
        <v/>
      </c>
      <c r="AK15" s="5"/>
      <c r="AL15" s="5"/>
      <c r="AM15" s="51">
        <f t="shared" si="10"/>
        <v>0</v>
      </c>
      <c r="AN15" s="52" t="str">
        <f t="shared" si="11"/>
        <v/>
      </c>
      <c r="AP15" s="53" t="str">
        <f t="shared" si="12"/>
        <v/>
      </c>
      <c r="AQ15" s="54" t="str">
        <f t="shared" si="13"/>
        <v/>
      </c>
      <c r="AR15" s="54"/>
      <c r="AS15" s="54"/>
      <c r="AT15" s="55">
        <f t="shared" si="14"/>
        <v>0</v>
      </c>
      <c r="AU15" s="56" t="str">
        <f t="shared" si="15"/>
        <v/>
      </c>
      <c r="AW15" s="54" t="str">
        <f t="shared" si="16"/>
        <v/>
      </c>
      <c r="AX15" s="54" t="str">
        <f t="shared" si="17"/>
        <v/>
      </c>
      <c r="AY15" s="54"/>
      <c r="AZ15" s="54"/>
      <c r="BA15" s="55">
        <f t="shared" si="18"/>
        <v>0</v>
      </c>
      <c r="BB15" s="54" t="str">
        <f t="shared" si="19"/>
        <v/>
      </c>
      <c r="BD15" s="57" t="str">
        <f t="shared" si="20"/>
        <v/>
      </c>
      <c r="BE15" s="58" t="str">
        <f t="shared" si="21"/>
        <v/>
      </c>
      <c r="BF15" s="58"/>
      <c r="BG15" s="58"/>
      <c r="BH15" s="59">
        <f t="shared" si="22"/>
        <v>0</v>
      </c>
      <c r="BI15" s="60" t="str">
        <f t="shared" si="23"/>
        <v/>
      </c>
      <c r="BK15" s="57" t="str">
        <f t="shared" si="24"/>
        <v/>
      </c>
      <c r="BL15" s="58">
        <v>82000</v>
      </c>
      <c r="BM15" s="58"/>
      <c r="BN15" s="58"/>
      <c r="BO15" s="59">
        <f t="shared" si="25"/>
        <v>0</v>
      </c>
      <c r="BP15" s="60" t="str">
        <f t="shared" si="26"/>
        <v/>
      </c>
      <c r="BR15" s="57" t="str">
        <f t="shared" si="27"/>
        <v/>
      </c>
      <c r="BS15" s="58">
        <v>81000</v>
      </c>
      <c r="BT15" s="58"/>
      <c r="BU15" s="58"/>
      <c r="BV15" s="59">
        <f t="shared" si="28"/>
        <v>0</v>
      </c>
      <c r="BW15" s="60" t="str">
        <f t="shared" si="29"/>
        <v/>
      </c>
      <c r="BY15" s="61" t="str">
        <f t="shared" si="30"/>
        <v/>
      </c>
      <c r="BZ15" s="62" t="str">
        <f t="shared" si="31"/>
        <v/>
      </c>
      <c r="CA15" s="62"/>
      <c r="CB15" s="62"/>
      <c r="CC15" s="63">
        <f t="shared" si="32"/>
        <v>0</v>
      </c>
      <c r="CD15" s="64" t="str">
        <f t="shared" si="33"/>
        <v/>
      </c>
      <c r="CF15" s="61" t="str">
        <f t="shared" si="34"/>
        <v/>
      </c>
      <c r="CG15" s="62">
        <v>82000</v>
      </c>
      <c r="CH15" s="62"/>
      <c r="CI15" s="62"/>
      <c r="CJ15" s="63">
        <f t="shared" si="35"/>
        <v>0</v>
      </c>
      <c r="CK15" s="64" t="str">
        <f t="shared" si="36"/>
        <v/>
      </c>
      <c r="CM15" s="61" t="str">
        <f t="shared" si="37"/>
        <v/>
      </c>
      <c r="CN15" s="62">
        <v>81000</v>
      </c>
      <c r="CO15" s="62"/>
      <c r="CP15" s="62"/>
      <c r="CQ15" s="63">
        <f t="shared" si="38"/>
        <v>0</v>
      </c>
      <c r="CR15" s="64" t="str">
        <f t="shared" si="39"/>
        <v/>
      </c>
      <c r="CS15" s="65">
        <f t="shared" ref="CS15:CV15" si="51">N15</f>
        <v>0.25</v>
      </c>
      <c r="CT15" s="65">
        <f t="shared" si="51"/>
        <v>0.25</v>
      </c>
      <c r="CU15" s="65">
        <f t="shared" si="51"/>
        <v>0.25</v>
      </c>
      <c r="CV15" s="65">
        <f t="shared" si="51"/>
        <v>0.25</v>
      </c>
    </row>
    <row r="16" spans="1:100" x14ac:dyDescent="0.25">
      <c r="A16" s="47">
        <f>inpCommittedFunds!A16</f>
        <v>0</v>
      </c>
      <c r="B16" s="47">
        <f>inpCommittedFunds!B16</f>
        <v>0</v>
      </c>
      <c r="C16" s="48">
        <f>inpCommittedFunds!C16</f>
        <v>0</v>
      </c>
      <c r="D16" s="47">
        <f>inpCommittedFunds!D16</f>
        <v>0</v>
      </c>
      <c r="E16" s="47" t="str">
        <f>inpCommittedFunds!E16</f>
        <v>Internal</v>
      </c>
      <c r="F16" s="47">
        <f>inpCommittedFunds!F16</f>
        <v>0</v>
      </c>
      <c r="G16" s="47">
        <f>inpCommittedFunds!G16</f>
        <v>0</v>
      </c>
      <c r="H16" s="47">
        <f>inpCommittedFunds!H16</f>
        <v>0</v>
      </c>
      <c r="I16" s="47">
        <f>inpCommittedFunds!I16</f>
        <v>0</v>
      </c>
      <c r="J16" s="47">
        <f>inpCommittedFunds!J16</f>
        <v>0</v>
      </c>
      <c r="K16" s="47">
        <f>inpCommittedFunds!K16</f>
        <v>0</v>
      </c>
      <c r="L16" s="47">
        <f>inpCommittedFunds!L16</f>
        <v>0</v>
      </c>
      <c r="M16" s="47">
        <f>inpCommittedFunds!M16</f>
        <v>0</v>
      </c>
      <c r="N16" s="49">
        <f>inpCommittedFunds!N16</f>
        <v>0.25</v>
      </c>
      <c r="O16" s="49">
        <f>inpCommittedFunds!O16</f>
        <v>0.25</v>
      </c>
      <c r="P16" s="49">
        <f>inpCommittedFunds!P16</f>
        <v>0.25</v>
      </c>
      <c r="Q16" s="49">
        <f>inpCommittedFunds!Q16</f>
        <v>0.25</v>
      </c>
      <c r="R16" s="47">
        <f>inpCommittedFunds!R16</f>
        <v>0</v>
      </c>
      <c r="S16" s="47" t="b">
        <f>inpCommittedFunds!S16</f>
        <v>1</v>
      </c>
      <c r="T16" s="47" t="b">
        <f>inpCommittedFunds!T16</f>
        <v>1</v>
      </c>
      <c r="V16" s="2" t="b">
        <f t="shared" si="0"/>
        <v>0</v>
      </c>
      <c r="W16" s="2">
        <f t="shared" si="1"/>
        <v>99992</v>
      </c>
      <c r="X16" s="2">
        <f t="shared" si="2"/>
        <v>89992</v>
      </c>
      <c r="Y16" s="2">
        <f t="shared" si="3"/>
        <v>89992</v>
      </c>
      <c r="AB16" s="50" t="str">
        <f t="shared" si="4"/>
        <v/>
      </c>
      <c r="AC16" s="5" t="str">
        <f t="shared" si="5"/>
        <v/>
      </c>
      <c r="AD16" s="5"/>
      <c r="AE16" s="5"/>
      <c r="AF16" s="51">
        <f t="shared" si="6"/>
        <v>0</v>
      </c>
      <c r="AG16" s="52" t="str">
        <f t="shared" si="7"/>
        <v/>
      </c>
      <c r="AI16" s="50" t="str">
        <f t="shared" si="8"/>
        <v/>
      </c>
      <c r="AJ16" s="5" t="str">
        <f t="shared" si="9"/>
        <v/>
      </c>
      <c r="AK16" s="5"/>
      <c r="AL16" s="5"/>
      <c r="AM16" s="51">
        <f t="shared" si="10"/>
        <v>0</v>
      </c>
      <c r="AN16" s="52" t="str">
        <f t="shared" si="11"/>
        <v/>
      </c>
      <c r="AP16" s="53" t="str">
        <f t="shared" si="12"/>
        <v/>
      </c>
      <c r="AQ16" s="54" t="str">
        <f t="shared" si="13"/>
        <v/>
      </c>
      <c r="AR16" s="54"/>
      <c r="AS16" s="54"/>
      <c r="AT16" s="55">
        <f t="shared" si="14"/>
        <v>0</v>
      </c>
      <c r="AU16" s="56" t="str">
        <f t="shared" si="15"/>
        <v/>
      </c>
      <c r="AW16" s="54" t="str">
        <f t="shared" si="16"/>
        <v/>
      </c>
      <c r="AX16" s="54" t="str">
        <f t="shared" si="17"/>
        <v/>
      </c>
      <c r="AY16" s="54"/>
      <c r="AZ16" s="54"/>
      <c r="BA16" s="55">
        <f t="shared" si="18"/>
        <v>0</v>
      </c>
      <c r="BB16" s="54" t="str">
        <f t="shared" si="19"/>
        <v/>
      </c>
      <c r="BD16" s="57" t="str">
        <f t="shared" si="20"/>
        <v/>
      </c>
      <c r="BE16" s="58" t="str">
        <f t="shared" si="21"/>
        <v/>
      </c>
      <c r="BF16" s="58"/>
      <c r="BG16" s="58"/>
      <c r="BH16" s="59">
        <f t="shared" si="22"/>
        <v>0</v>
      </c>
      <c r="BI16" s="60" t="str">
        <f t="shared" si="23"/>
        <v/>
      </c>
      <c r="BK16" s="57" t="str">
        <f t="shared" si="24"/>
        <v/>
      </c>
      <c r="BL16" s="58">
        <v>82000</v>
      </c>
      <c r="BM16" s="58"/>
      <c r="BN16" s="58"/>
      <c r="BO16" s="59">
        <f t="shared" si="25"/>
        <v>0</v>
      </c>
      <c r="BP16" s="60" t="str">
        <f t="shared" si="26"/>
        <v/>
      </c>
      <c r="BR16" s="57" t="str">
        <f t="shared" si="27"/>
        <v/>
      </c>
      <c r="BS16" s="58">
        <v>81000</v>
      </c>
      <c r="BT16" s="58"/>
      <c r="BU16" s="58"/>
      <c r="BV16" s="59">
        <f t="shared" si="28"/>
        <v>0</v>
      </c>
      <c r="BW16" s="60" t="str">
        <f t="shared" si="29"/>
        <v/>
      </c>
      <c r="BY16" s="61" t="str">
        <f t="shared" si="30"/>
        <v/>
      </c>
      <c r="BZ16" s="62" t="str">
        <f t="shared" si="31"/>
        <v/>
      </c>
      <c r="CA16" s="62"/>
      <c r="CB16" s="62"/>
      <c r="CC16" s="63">
        <f t="shared" si="32"/>
        <v>0</v>
      </c>
      <c r="CD16" s="64" t="str">
        <f t="shared" si="33"/>
        <v/>
      </c>
      <c r="CF16" s="61" t="str">
        <f t="shared" si="34"/>
        <v/>
      </c>
      <c r="CG16" s="62">
        <v>82000</v>
      </c>
      <c r="CH16" s="62"/>
      <c r="CI16" s="62"/>
      <c r="CJ16" s="63">
        <f t="shared" si="35"/>
        <v>0</v>
      </c>
      <c r="CK16" s="64" t="str">
        <f t="shared" si="36"/>
        <v/>
      </c>
      <c r="CM16" s="61" t="str">
        <f t="shared" si="37"/>
        <v/>
      </c>
      <c r="CN16" s="62">
        <v>81000</v>
      </c>
      <c r="CO16" s="62"/>
      <c r="CP16" s="62"/>
      <c r="CQ16" s="63">
        <f t="shared" si="38"/>
        <v>0</v>
      </c>
      <c r="CR16" s="64" t="str">
        <f t="shared" si="39"/>
        <v/>
      </c>
      <c r="CS16" s="65">
        <f t="shared" ref="CS16:CV16" si="52">N16</f>
        <v>0.25</v>
      </c>
      <c r="CT16" s="65">
        <f t="shared" si="52"/>
        <v>0.25</v>
      </c>
      <c r="CU16" s="65">
        <f t="shared" si="52"/>
        <v>0.25</v>
      </c>
      <c r="CV16" s="65">
        <f t="shared" si="52"/>
        <v>0.25</v>
      </c>
    </row>
    <row r="17" spans="1:100" x14ac:dyDescent="0.25">
      <c r="A17" s="47">
        <f>inpCommittedFunds!A17</f>
        <v>0</v>
      </c>
      <c r="B17" s="47">
        <f>inpCommittedFunds!B17</f>
        <v>0</v>
      </c>
      <c r="C17" s="48">
        <f>inpCommittedFunds!C17</f>
        <v>0</v>
      </c>
      <c r="D17" s="47">
        <f>inpCommittedFunds!D17</f>
        <v>0</v>
      </c>
      <c r="E17" s="47" t="str">
        <f>inpCommittedFunds!E17</f>
        <v>Internal</v>
      </c>
      <c r="F17" s="47">
        <f>inpCommittedFunds!F17</f>
        <v>0</v>
      </c>
      <c r="G17" s="47">
        <f>inpCommittedFunds!G17</f>
        <v>0</v>
      </c>
      <c r="H17" s="47">
        <f>inpCommittedFunds!H17</f>
        <v>0</v>
      </c>
      <c r="I17" s="47">
        <f>inpCommittedFunds!I17</f>
        <v>0</v>
      </c>
      <c r="J17" s="47">
        <f>inpCommittedFunds!J17</f>
        <v>0</v>
      </c>
      <c r="K17" s="47">
        <f>inpCommittedFunds!K17</f>
        <v>0</v>
      </c>
      <c r="L17" s="47">
        <f>inpCommittedFunds!L17</f>
        <v>0</v>
      </c>
      <c r="M17" s="47">
        <f>inpCommittedFunds!M17</f>
        <v>0</v>
      </c>
      <c r="N17" s="49">
        <f>inpCommittedFunds!N17</f>
        <v>0.25</v>
      </c>
      <c r="O17" s="49">
        <f>inpCommittedFunds!O17</f>
        <v>0.25</v>
      </c>
      <c r="P17" s="49">
        <f>inpCommittedFunds!P17</f>
        <v>0.25</v>
      </c>
      <c r="Q17" s="49">
        <f>inpCommittedFunds!Q17</f>
        <v>0.25</v>
      </c>
      <c r="R17" s="47">
        <f>inpCommittedFunds!R17</f>
        <v>0</v>
      </c>
      <c r="S17" s="47" t="b">
        <f>inpCommittedFunds!S17</f>
        <v>1</v>
      </c>
      <c r="T17" s="47" t="b">
        <f>inpCommittedFunds!T17</f>
        <v>1</v>
      </c>
      <c r="V17" s="2" t="b">
        <f t="shared" si="0"/>
        <v>0</v>
      </c>
      <c r="W17" s="2">
        <f t="shared" si="1"/>
        <v>99992</v>
      </c>
      <c r="X17" s="2">
        <f t="shared" si="2"/>
        <v>89992</v>
      </c>
      <c r="Y17" s="2">
        <f t="shared" si="3"/>
        <v>89992</v>
      </c>
      <c r="AB17" s="50" t="str">
        <f t="shared" si="4"/>
        <v/>
      </c>
      <c r="AC17" s="5" t="str">
        <f t="shared" si="5"/>
        <v/>
      </c>
      <c r="AD17" s="5"/>
      <c r="AE17" s="5"/>
      <c r="AF17" s="51">
        <f t="shared" si="6"/>
        <v>0</v>
      </c>
      <c r="AG17" s="52" t="str">
        <f t="shared" si="7"/>
        <v/>
      </c>
      <c r="AI17" s="50" t="str">
        <f t="shared" si="8"/>
        <v/>
      </c>
      <c r="AJ17" s="5" t="str">
        <f t="shared" si="9"/>
        <v/>
      </c>
      <c r="AK17" s="5"/>
      <c r="AL17" s="5"/>
      <c r="AM17" s="51">
        <f t="shared" si="10"/>
        <v>0</v>
      </c>
      <c r="AN17" s="52" t="str">
        <f t="shared" si="11"/>
        <v/>
      </c>
      <c r="AP17" s="53" t="str">
        <f t="shared" si="12"/>
        <v/>
      </c>
      <c r="AQ17" s="54" t="str">
        <f t="shared" si="13"/>
        <v/>
      </c>
      <c r="AR17" s="54"/>
      <c r="AS17" s="54"/>
      <c r="AT17" s="55">
        <f t="shared" si="14"/>
        <v>0</v>
      </c>
      <c r="AU17" s="56" t="str">
        <f t="shared" si="15"/>
        <v/>
      </c>
      <c r="AW17" s="54" t="str">
        <f t="shared" si="16"/>
        <v/>
      </c>
      <c r="AX17" s="54" t="str">
        <f t="shared" si="17"/>
        <v/>
      </c>
      <c r="AY17" s="54"/>
      <c r="AZ17" s="54"/>
      <c r="BA17" s="55">
        <f t="shared" si="18"/>
        <v>0</v>
      </c>
      <c r="BB17" s="54" t="str">
        <f t="shared" si="19"/>
        <v/>
      </c>
      <c r="BD17" s="57" t="str">
        <f t="shared" si="20"/>
        <v/>
      </c>
      <c r="BE17" s="58" t="str">
        <f t="shared" si="21"/>
        <v/>
      </c>
      <c r="BF17" s="58"/>
      <c r="BG17" s="58"/>
      <c r="BH17" s="59">
        <f t="shared" si="22"/>
        <v>0</v>
      </c>
      <c r="BI17" s="60" t="str">
        <f t="shared" si="23"/>
        <v/>
      </c>
      <c r="BK17" s="57" t="str">
        <f t="shared" si="24"/>
        <v/>
      </c>
      <c r="BL17" s="58">
        <v>82000</v>
      </c>
      <c r="BM17" s="58"/>
      <c r="BN17" s="58"/>
      <c r="BO17" s="59">
        <f t="shared" si="25"/>
        <v>0</v>
      </c>
      <c r="BP17" s="60" t="str">
        <f t="shared" si="26"/>
        <v/>
      </c>
      <c r="BR17" s="57" t="str">
        <f t="shared" si="27"/>
        <v/>
      </c>
      <c r="BS17" s="58">
        <v>81000</v>
      </c>
      <c r="BT17" s="58"/>
      <c r="BU17" s="58"/>
      <c r="BV17" s="59">
        <f t="shared" si="28"/>
        <v>0</v>
      </c>
      <c r="BW17" s="60" t="str">
        <f t="shared" si="29"/>
        <v/>
      </c>
      <c r="BY17" s="61" t="str">
        <f t="shared" si="30"/>
        <v/>
      </c>
      <c r="BZ17" s="62" t="str">
        <f t="shared" si="31"/>
        <v/>
      </c>
      <c r="CA17" s="62"/>
      <c r="CB17" s="62"/>
      <c r="CC17" s="63">
        <f t="shared" si="32"/>
        <v>0</v>
      </c>
      <c r="CD17" s="64" t="str">
        <f t="shared" si="33"/>
        <v/>
      </c>
      <c r="CF17" s="61" t="str">
        <f t="shared" si="34"/>
        <v/>
      </c>
      <c r="CG17" s="62">
        <v>82000</v>
      </c>
      <c r="CH17" s="62"/>
      <c r="CI17" s="62"/>
      <c r="CJ17" s="63">
        <f t="shared" si="35"/>
        <v>0</v>
      </c>
      <c r="CK17" s="64" t="str">
        <f t="shared" si="36"/>
        <v/>
      </c>
      <c r="CM17" s="61" t="str">
        <f t="shared" si="37"/>
        <v/>
      </c>
      <c r="CN17" s="62">
        <v>81000</v>
      </c>
      <c r="CO17" s="62"/>
      <c r="CP17" s="62"/>
      <c r="CQ17" s="63">
        <f t="shared" si="38"/>
        <v>0</v>
      </c>
      <c r="CR17" s="64" t="str">
        <f t="shared" si="39"/>
        <v/>
      </c>
      <c r="CS17" s="65">
        <f t="shared" ref="CS17:CV17" si="53">N17</f>
        <v>0.25</v>
      </c>
      <c r="CT17" s="65">
        <f t="shared" si="53"/>
        <v>0.25</v>
      </c>
      <c r="CU17" s="65">
        <f t="shared" si="53"/>
        <v>0.25</v>
      </c>
      <c r="CV17" s="65">
        <f t="shared" si="53"/>
        <v>0.25</v>
      </c>
    </row>
    <row r="18" spans="1:100" x14ac:dyDescent="0.25">
      <c r="A18" s="47">
        <f>inpCommittedFunds!A18</f>
        <v>0</v>
      </c>
      <c r="B18" s="47">
        <f>inpCommittedFunds!B18</f>
        <v>0</v>
      </c>
      <c r="C18" s="48">
        <f>inpCommittedFunds!C18</f>
        <v>0</v>
      </c>
      <c r="D18" s="47">
        <f>inpCommittedFunds!D18</f>
        <v>0</v>
      </c>
      <c r="E18" s="47" t="str">
        <f>inpCommittedFunds!E18</f>
        <v>Internal</v>
      </c>
      <c r="F18" s="47">
        <f>inpCommittedFunds!F18</f>
        <v>0</v>
      </c>
      <c r="G18" s="47">
        <f>inpCommittedFunds!G18</f>
        <v>0</v>
      </c>
      <c r="H18" s="47">
        <f>inpCommittedFunds!H18</f>
        <v>0</v>
      </c>
      <c r="I18" s="47">
        <f>inpCommittedFunds!I18</f>
        <v>0</v>
      </c>
      <c r="J18" s="47">
        <f>inpCommittedFunds!J18</f>
        <v>0</v>
      </c>
      <c r="K18" s="47">
        <f>inpCommittedFunds!K18</f>
        <v>0</v>
      </c>
      <c r="L18" s="47">
        <f>inpCommittedFunds!L18</f>
        <v>0</v>
      </c>
      <c r="M18" s="47">
        <f>inpCommittedFunds!M18</f>
        <v>0</v>
      </c>
      <c r="N18" s="49">
        <f>inpCommittedFunds!N18</f>
        <v>0.25</v>
      </c>
      <c r="O18" s="49">
        <f>inpCommittedFunds!O18</f>
        <v>0.25</v>
      </c>
      <c r="P18" s="49">
        <f>inpCommittedFunds!P18</f>
        <v>0.25</v>
      </c>
      <c r="Q18" s="49">
        <f>inpCommittedFunds!Q18</f>
        <v>0.25</v>
      </c>
      <c r="R18" s="47">
        <f>inpCommittedFunds!R18</f>
        <v>0</v>
      </c>
      <c r="S18" s="47" t="b">
        <f>inpCommittedFunds!S18</f>
        <v>1</v>
      </c>
      <c r="T18" s="47" t="b">
        <f>inpCommittedFunds!T18</f>
        <v>1</v>
      </c>
      <c r="V18" s="2" t="b">
        <f t="shared" si="0"/>
        <v>0</v>
      </c>
      <c r="W18" s="2">
        <f t="shared" si="1"/>
        <v>99992</v>
      </c>
      <c r="X18" s="2">
        <f t="shared" si="2"/>
        <v>89992</v>
      </c>
      <c r="Y18" s="2">
        <f t="shared" si="3"/>
        <v>89992</v>
      </c>
      <c r="AB18" s="50" t="str">
        <f t="shared" si="4"/>
        <v/>
      </c>
      <c r="AC18" s="5" t="str">
        <f t="shared" si="5"/>
        <v/>
      </c>
      <c r="AD18" s="5"/>
      <c r="AE18" s="5"/>
      <c r="AF18" s="51">
        <f t="shared" si="6"/>
        <v>0</v>
      </c>
      <c r="AG18" s="52" t="str">
        <f t="shared" si="7"/>
        <v/>
      </c>
      <c r="AI18" s="50" t="str">
        <f t="shared" si="8"/>
        <v/>
      </c>
      <c r="AJ18" s="5" t="str">
        <f t="shared" si="9"/>
        <v/>
      </c>
      <c r="AK18" s="5"/>
      <c r="AL18" s="5"/>
      <c r="AM18" s="51">
        <f t="shared" si="10"/>
        <v>0</v>
      </c>
      <c r="AN18" s="52" t="str">
        <f t="shared" si="11"/>
        <v/>
      </c>
      <c r="AP18" s="53" t="str">
        <f t="shared" si="12"/>
        <v/>
      </c>
      <c r="AQ18" s="54" t="str">
        <f t="shared" si="13"/>
        <v/>
      </c>
      <c r="AR18" s="54"/>
      <c r="AS18" s="54"/>
      <c r="AT18" s="55">
        <f t="shared" si="14"/>
        <v>0</v>
      </c>
      <c r="AU18" s="56" t="str">
        <f t="shared" si="15"/>
        <v/>
      </c>
      <c r="AW18" s="54" t="str">
        <f t="shared" si="16"/>
        <v/>
      </c>
      <c r="AX18" s="54" t="str">
        <f t="shared" si="17"/>
        <v/>
      </c>
      <c r="AY18" s="54"/>
      <c r="AZ18" s="54"/>
      <c r="BA18" s="55">
        <f t="shared" si="18"/>
        <v>0</v>
      </c>
      <c r="BB18" s="54" t="str">
        <f t="shared" si="19"/>
        <v/>
      </c>
      <c r="BD18" s="57" t="str">
        <f t="shared" si="20"/>
        <v/>
      </c>
      <c r="BE18" s="58" t="str">
        <f t="shared" si="21"/>
        <v/>
      </c>
      <c r="BF18" s="58"/>
      <c r="BG18" s="58"/>
      <c r="BH18" s="59">
        <f t="shared" si="22"/>
        <v>0</v>
      </c>
      <c r="BI18" s="60" t="str">
        <f t="shared" si="23"/>
        <v/>
      </c>
      <c r="BK18" s="57" t="str">
        <f t="shared" si="24"/>
        <v/>
      </c>
      <c r="BL18" s="58">
        <v>82000</v>
      </c>
      <c r="BM18" s="58"/>
      <c r="BN18" s="58"/>
      <c r="BO18" s="59">
        <f t="shared" si="25"/>
        <v>0</v>
      </c>
      <c r="BP18" s="60" t="str">
        <f t="shared" si="26"/>
        <v/>
      </c>
      <c r="BR18" s="57" t="str">
        <f t="shared" si="27"/>
        <v/>
      </c>
      <c r="BS18" s="58">
        <v>81000</v>
      </c>
      <c r="BT18" s="58"/>
      <c r="BU18" s="58"/>
      <c r="BV18" s="59">
        <f t="shared" si="28"/>
        <v>0</v>
      </c>
      <c r="BW18" s="60" t="str">
        <f t="shared" si="29"/>
        <v/>
      </c>
      <c r="BY18" s="61" t="str">
        <f t="shared" si="30"/>
        <v/>
      </c>
      <c r="BZ18" s="62" t="str">
        <f t="shared" si="31"/>
        <v/>
      </c>
      <c r="CA18" s="62"/>
      <c r="CB18" s="62"/>
      <c r="CC18" s="63">
        <f t="shared" si="32"/>
        <v>0</v>
      </c>
      <c r="CD18" s="64" t="str">
        <f t="shared" si="33"/>
        <v/>
      </c>
      <c r="CF18" s="61" t="str">
        <f t="shared" si="34"/>
        <v/>
      </c>
      <c r="CG18" s="62">
        <v>82000</v>
      </c>
      <c r="CH18" s="62"/>
      <c r="CI18" s="62"/>
      <c r="CJ18" s="63">
        <f t="shared" si="35"/>
        <v>0</v>
      </c>
      <c r="CK18" s="64" t="str">
        <f t="shared" si="36"/>
        <v/>
      </c>
      <c r="CM18" s="61" t="str">
        <f t="shared" si="37"/>
        <v/>
      </c>
      <c r="CN18" s="62">
        <v>81000</v>
      </c>
      <c r="CO18" s="62"/>
      <c r="CP18" s="62"/>
      <c r="CQ18" s="63">
        <f t="shared" si="38"/>
        <v>0</v>
      </c>
      <c r="CR18" s="64" t="str">
        <f t="shared" si="39"/>
        <v/>
      </c>
      <c r="CS18" s="65">
        <f t="shared" ref="CS18:CV18" si="54">N18</f>
        <v>0.25</v>
      </c>
      <c r="CT18" s="65">
        <f t="shared" si="54"/>
        <v>0.25</v>
      </c>
      <c r="CU18" s="65">
        <f t="shared" si="54"/>
        <v>0.25</v>
      </c>
      <c r="CV18" s="65">
        <f t="shared" si="54"/>
        <v>0.25</v>
      </c>
    </row>
    <row r="19" spans="1:100" x14ac:dyDescent="0.25">
      <c r="A19" s="47">
        <f>inpCommittedFunds!A19</f>
        <v>0</v>
      </c>
      <c r="B19" s="47">
        <f>inpCommittedFunds!B19</f>
        <v>0</v>
      </c>
      <c r="C19" s="48">
        <f>inpCommittedFunds!C19</f>
        <v>0</v>
      </c>
      <c r="D19" s="47">
        <f>inpCommittedFunds!D19</f>
        <v>0</v>
      </c>
      <c r="E19" s="47" t="str">
        <f>inpCommittedFunds!E19</f>
        <v>Internal</v>
      </c>
      <c r="F19" s="47">
        <f>inpCommittedFunds!F19</f>
        <v>0</v>
      </c>
      <c r="G19" s="47">
        <f>inpCommittedFunds!G19</f>
        <v>0</v>
      </c>
      <c r="H19" s="47">
        <f>inpCommittedFunds!H19</f>
        <v>0</v>
      </c>
      <c r="I19" s="47">
        <f>inpCommittedFunds!I19</f>
        <v>0</v>
      </c>
      <c r="J19" s="47">
        <f>inpCommittedFunds!J19</f>
        <v>0</v>
      </c>
      <c r="K19" s="47">
        <f>inpCommittedFunds!K19</f>
        <v>0</v>
      </c>
      <c r="L19" s="47">
        <f>inpCommittedFunds!L19</f>
        <v>0</v>
      </c>
      <c r="M19" s="47">
        <f>inpCommittedFunds!M19</f>
        <v>0</v>
      </c>
      <c r="N19" s="49">
        <f>inpCommittedFunds!N19</f>
        <v>0.25</v>
      </c>
      <c r="O19" s="49">
        <f>inpCommittedFunds!O19</f>
        <v>0.25</v>
      </c>
      <c r="P19" s="49">
        <f>inpCommittedFunds!P19</f>
        <v>0.25</v>
      </c>
      <c r="Q19" s="49">
        <f>inpCommittedFunds!Q19</f>
        <v>0.25</v>
      </c>
      <c r="R19" s="47">
        <f>inpCommittedFunds!R19</f>
        <v>0</v>
      </c>
      <c r="S19" s="47" t="b">
        <f>inpCommittedFunds!S19</f>
        <v>1</v>
      </c>
      <c r="T19" s="47" t="b">
        <f>inpCommittedFunds!T19</f>
        <v>1</v>
      </c>
      <c r="V19" s="2" t="b">
        <f t="shared" si="0"/>
        <v>0</v>
      </c>
      <c r="W19" s="2">
        <f t="shared" si="1"/>
        <v>99992</v>
      </c>
      <c r="X19" s="2">
        <f t="shared" si="2"/>
        <v>89992</v>
      </c>
      <c r="Y19" s="2">
        <f t="shared" si="3"/>
        <v>89992</v>
      </c>
      <c r="AB19" s="50" t="str">
        <f t="shared" si="4"/>
        <v/>
      </c>
      <c r="AC19" s="5" t="str">
        <f t="shared" si="5"/>
        <v/>
      </c>
      <c r="AD19" s="5"/>
      <c r="AE19" s="5"/>
      <c r="AF19" s="51">
        <f t="shared" si="6"/>
        <v>0</v>
      </c>
      <c r="AG19" s="52" t="str">
        <f t="shared" si="7"/>
        <v/>
      </c>
      <c r="AI19" s="50" t="str">
        <f t="shared" si="8"/>
        <v/>
      </c>
      <c r="AJ19" s="5" t="str">
        <f t="shared" si="9"/>
        <v/>
      </c>
      <c r="AK19" s="5"/>
      <c r="AL19" s="5"/>
      <c r="AM19" s="51">
        <f t="shared" si="10"/>
        <v>0</v>
      </c>
      <c r="AN19" s="52" t="str">
        <f t="shared" si="11"/>
        <v/>
      </c>
      <c r="AP19" s="53" t="str">
        <f t="shared" si="12"/>
        <v/>
      </c>
      <c r="AQ19" s="54" t="str">
        <f t="shared" si="13"/>
        <v/>
      </c>
      <c r="AR19" s="54"/>
      <c r="AS19" s="54"/>
      <c r="AT19" s="55">
        <f t="shared" si="14"/>
        <v>0</v>
      </c>
      <c r="AU19" s="56" t="str">
        <f t="shared" si="15"/>
        <v/>
      </c>
      <c r="AW19" s="54" t="str">
        <f t="shared" si="16"/>
        <v/>
      </c>
      <c r="AX19" s="54" t="str">
        <f t="shared" si="17"/>
        <v/>
      </c>
      <c r="AY19" s="54"/>
      <c r="AZ19" s="54"/>
      <c r="BA19" s="55">
        <f t="shared" si="18"/>
        <v>0</v>
      </c>
      <c r="BB19" s="54" t="str">
        <f t="shared" si="19"/>
        <v/>
      </c>
      <c r="BD19" s="57" t="str">
        <f t="shared" si="20"/>
        <v/>
      </c>
      <c r="BE19" s="58" t="str">
        <f t="shared" si="21"/>
        <v/>
      </c>
      <c r="BF19" s="58"/>
      <c r="BG19" s="58"/>
      <c r="BH19" s="59">
        <f t="shared" si="22"/>
        <v>0</v>
      </c>
      <c r="BI19" s="60" t="str">
        <f t="shared" si="23"/>
        <v/>
      </c>
      <c r="BK19" s="57" t="str">
        <f t="shared" si="24"/>
        <v/>
      </c>
      <c r="BL19" s="58">
        <v>82000</v>
      </c>
      <c r="BM19" s="58"/>
      <c r="BN19" s="58"/>
      <c r="BO19" s="59">
        <f t="shared" si="25"/>
        <v>0</v>
      </c>
      <c r="BP19" s="60" t="str">
        <f t="shared" si="26"/>
        <v/>
      </c>
      <c r="BR19" s="57" t="str">
        <f t="shared" si="27"/>
        <v/>
      </c>
      <c r="BS19" s="58">
        <v>81000</v>
      </c>
      <c r="BT19" s="58"/>
      <c r="BU19" s="58"/>
      <c r="BV19" s="59">
        <f t="shared" si="28"/>
        <v>0</v>
      </c>
      <c r="BW19" s="60" t="str">
        <f t="shared" si="29"/>
        <v/>
      </c>
      <c r="BY19" s="61" t="str">
        <f t="shared" si="30"/>
        <v/>
      </c>
      <c r="BZ19" s="62" t="str">
        <f t="shared" si="31"/>
        <v/>
      </c>
      <c r="CA19" s="62"/>
      <c r="CB19" s="62"/>
      <c r="CC19" s="63">
        <f t="shared" si="32"/>
        <v>0</v>
      </c>
      <c r="CD19" s="64" t="str">
        <f t="shared" si="33"/>
        <v/>
      </c>
      <c r="CF19" s="61" t="str">
        <f t="shared" si="34"/>
        <v/>
      </c>
      <c r="CG19" s="62">
        <v>82000</v>
      </c>
      <c r="CH19" s="62"/>
      <c r="CI19" s="62"/>
      <c r="CJ19" s="63">
        <f t="shared" si="35"/>
        <v>0</v>
      </c>
      <c r="CK19" s="64" t="str">
        <f t="shared" si="36"/>
        <v/>
      </c>
      <c r="CM19" s="61" t="str">
        <f t="shared" si="37"/>
        <v/>
      </c>
      <c r="CN19" s="62">
        <v>81000</v>
      </c>
      <c r="CO19" s="62"/>
      <c r="CP19" s="62"/>
      <c r="CQ19" s="63">
        <f t="shared" si="38"/>
        <v>0</v>
      </c>
      <c r="CR19" s="64" t="str">
        <f t="shared" si="39"/>
        <v/>
      </c>
      <c r="CS19" s="65">
        <f t="shared" ref="CS19:CV19" si="55">N19</f>
        <v>0.25</v>
      </c>
      <c r="CT19" s="65">
        <f t="shared" si="55"/>
        <v>0.25</v>
      </c>
      <c r="CU19" s="65">
        <f t="shared" si="55"/>
        <v>0.25</v>
      </c>
      <c r="CV19" s="65">
        <f t="shared" si="55"/>
        <v>0.25</v>
      </c>
    </row>
    <row r="20" spans="1:100" x14ac:dyDescent="0.25">
      <c r="A20" s="47">
        <f>inpCommittedFunds!A20</f>
        <v>0</v>
      </c>
      <c r="B20" s="47">
        <f>inpCommittedFunds!B20</f>
        <v>0</v>
      </c>
      <c r="C20" s="48">
        <f>inpCommittedFunds!C20</f>
        <v>0</v>
      </c>
      <c r="D20" s="47">
        <f>inpCommittedFunds!D20</f>
        <v>0</v>
      </c>
      <c r="E20" s="47" t="str">
        <f>inpCommittedFunds!E20</f>
        <v>Internal</v>
      </c>
      <c r="F20" s="47">
        <f>inpCommittedFunds!F20</f>
        <v>0</v>
      </c>
      <c r="G20" s="47">
        <f>inpCommittedFunds!G20</f>
        <v>0</v>
      </c>
      <c r="H20" s="47">
        <f>inpCommittedFunds!H20</f>
        <v>0</v>
      </c>
      <c r="I20" s="47">
        <f>inpCommittedFunds!I20</f>
        <v>0</v>
      </c>
      <c r="J20" s="47">
        <f>inpCommittedFunds!J20</f>
        <v>0</v>
      </c>
      <c r="K20" s="47">
        <f>inpCommittedFunds!K20</f>
        <v>0</v>
      </c>
      <c r="L20" s="47">
        <f>inpCommittedFunds!L20</f>
        <v>0</v>
      </c>
      <c r="M20" s="47">
        <f>inpCommittedFunds!M20</f>
        <v>0</v>
      </c>
      <c r="N20" s="49">
        <f>inpCommittedFunds!N20</f>
        <v>0.25</v>
      </c>
      <c r="O20" s="49">
        <f>inpCommittedFunds!O20</f>
        <v>0.25</v>
      </c>
      <c r="P20" s="49">
        <f>inpCommittedFunds!P20</f>
        <v>0.25</v>
      </c>
      <c r="Q20" s="49">
        <f>inpCommittedFunds!Q20</f>
        <v>0.25</v>
      </c>
      <c r="R20" s="47">
        <f>inpCommittedFunds!R20</f>
        <v>0</v>
      </c>
      <c r="S20" s="47" t="b">
        <f>inpCommittedFunds!S20</f>
        <v>1</v>
      </c>
      <c r="T20" s="47" t="b">
        <f>inpCommittedFunds!T20</f>
        <v>1</v>
      </c>
      <c r="V20" s="2" t="b">
        <f t="shared" si="0"/>
        <v>0</v>
      </c>
      <c r="W20" s="2">
        <f t="shared" si="1"/>
        <v>99992</v>
      </c>
      <c r="X20" s="2">
        <f t="shared" si="2"/>
        <v>89992</v>
      </c>
      <c r="Y20" s="2">
        <f t="shared" si="3"/>
        <v>89992</v>
      </c>
      <c r="AB20" s="50" t="str">
        <f t="shared" si="4"/>
        <v/>
      </c>
      <c r="AC20" s="5" t="str">
        <f t="shared" si="5"/>
        <v/>
      </c>
      <c r="AD20" s="5"/>
      <c r="AE20" s="5"/>
      <c r="AF20" s="51">
        <f t="shared" si="6"/>
        <v>0</v>
      </c>
      <c r="AG20" s="52" t="str">
        <f t="shared" si="7"/>
        <v/>
      </c>
      <c r="AI20" s="50" t="str">
        <f t="shared" si="8"/>
        <v/>
      </c>
      <c r="AJ20" s="5" t="str">
        <f t="shared" si="9"/>
        <v/>
      </c>
      <c r="AK20" s="5"/>
      <c r="AL20" s="5"/>
      <c r="AM20" s="51">
        <f t="shared" si="10"/>
        <v>0</v>
      </c>
      <c r="AN20" s="52" t="str">
        <f t="shared" si="11"/>
        <v/>
      </c>
      <c r="AP20" s="53" t="str">
        <f t="shared" si="12"/>
        <v/>
      </c>
      <c r="AQ20" s="54" t="str">
        <f t="shared" si="13"/>
        <v/>
      </c>
      <c r="AR20" s="54"/>
      <c r="AS20" s="54"/>
      <c r="AT20" s="55">
        <f t="shared" si="14"/>
        <v>0</v>
      </c>
      <c r="AU20" s="56" t="str">
        <f t="shared" si="15"/>
        <v/>
      </c>
      <c r="AW20" s="54" t="str">
        <f t="shared" si="16"/>
        <v/>
      </c>
      <c r="AX20" s="54" t="str">
        <f t="shared" si="17"/>
        <v/>
      </c>
      <c r="AY20" s="54"/>
      <c r="AZ20" s="54"/>
      <c r="BA20" s="55">
        <f t="shared" si="18"/>
        <v>0</v>
      </c>
      <c r="BB20" s="54" t="str">
        <f t="shared" si="19"/>
        <v/>
      </c>
      <c r="BD20" s="57" t="str">
        <f t="shared" si="20"/>
        <v/>
      </c>
      <c r="BE20" s="58" t="str">
        <f t="shared" si="21"/>
        <v/>
      </c>
      <c r="BF20" s="58"/>
      <c r="BG20" s="58"/>
      <c r="BH20" s="59">
        <f t="shared" si="22"/>
        <v>0</v>
      </c>
      <c r="BI20" s="60" t="str">
        <f t="shared" si="23"/>
        <v/>
      </c>
      <c r="BK20" s="57" t="str">
        <f t="shared" si="24"/>
        <v/>
      </c>
      <c r="BL20" s="58">
        <v>82000</v>
      </c>
      <c r="BM20" s="58"/>
      <c r="BN20" s="58"/>
      <c r="BO20" s="59">
        <f t="shared" si="25"/>
        <v>0</v>
      </c>
      <c r="BP20" s="60" t="str">
        <f t="shared" si="26"/>
        <v/>
      </c>
      <c r="BR20" s="57" t="str">
        <f t="shared" si="27"/>
        <v/>
      </c>
      <c r="BS20" s="58">
        <v>81000</v>
      </c>
      <c r="BT20" s="58"/>
      <c r="BU20" s="58"/>
      <c r="BV20" s="59">
        <f t="shared" si="28"/>
        <v>0</v>
      </c>
      <c r="BW20" s="60" t="str">
        <f t="shared" si="29"/>
        <v/>
      </c>
      <c r="BY20" s="61" t="str">
        <f t="shared" si="30"/>
        <v/>
      </c>
      <c r="BZ20" s="62" t="str">
        <f t="shared" si="31"/>
        <v/>
      </c>
      <c r="CA20" s="62"/>
      <c r="CB20" s="62"/>
      <c r="CC20" s="63">
        <f t="shared" si="32"/>
        <v>0</v>
      </c>
      <c r="CD20" s="64" t="str">
        <f t="shared" si="33"/>
        <v/>
      </c>
      <c r="CF20" s="61" t="str">
        <f t="shared" si="34"/>
        <v/>
      </c>
      <c r="CG20" s="62">
        <v>82000</v>
      </c>
      <c r="CH20" s="62"/>
      <c r="CI20" s="62"/>
      <c r="CJ20" s="63">
        <f t="shared" si="35"/>
        <v>0</v>
      </c>
      <c r="CK20" s="64" t="str">
        <f t="shared" si="36"/>
        <v/>
      </c>
      <c r="CM20" s="61" t="str">
        <f t="shared" si="37"/>
        <v/>
      </c>
      <c r="CN20" s="62">
        <v>81000</v>
      </c>
      <c r="CO20" s="62"/>
      <c r="CP20" s="62"/>
      <c r="CQ20" s="63">
        <f t="shared" si="38"/>
        <v>0</v>
      </c>
      <c r="CR20" s="64" t="str">
        <f t="shared" si="39"/>
        <v/>
      </c>
      <c r="CS20" s="65">
        <f t="shared" ref="CS20:CV20" si="56">N20</f>
        <v>0.25</v>
      </c>
      <c r="CT20" s="65">
        <f t="shared" si="56"/>
        <v>0.25</v>
      </c>
      <c r="CU20" s="65">
        <f t="shared" si="56"/>
        <v>0.25</v>
      </c>
      <c r="CV20" s="65">
        <f t="shared" si="56"/>
        <v>0.25</v>
      </c>
    </row>
    <row r="21" spans="1:100" ht="15.75" customHeight="1" x14ac:dyDescent="0.25">
      <c r="A21" s="47">
        <f>inpCommittedFunds!A21</f>
        <v>0</v>
      </c>
      <c r="B21" s="47">
        <f>inpCommittedFunds!B21</f>
        <v>0</v>
      </c>
      <c r="C21" s="48">
        <f>inpCommittedFunds!C21</f>
        <v>0</v>
      </c>
      <c r="D21" s="47">
        <f>inpCommittedFunds!D21</f>
        <v>0</v>
      </c>
      <c r="E21" s="47" t="str">
        <f>inpCommittedFunds!E21</f>
        <v>Internal</v>
      </c>
      <c r="F21" s="47">
        <f>inpCommittedFunds!F21</f>
        <v>0</v>
      </c>
      <c r="G21" s="47">
        <f>inpCommittedFunds!G21</f>
        <v>0</v>
      </c>
      <c r="H21" s="47">
        <f>inpCommittedFunds!H21</f>
        <v>0</v>
      </c>
      <c r="I21" s="47">
        <f>inpCommittedFunds!I21</f>
        <v>0</v>
      </c>
      <c r="J21" s="47">
        <f>inpCommittedFunds!J21</f>
        <v>0</v>
      </c>
      <c r="K21" s="47">
        <f>inpCommittedFunds!K21</f>
        <v>0</v>
      </c>
      <c r="L21" s="47">
        <f>inpCommittedFunds!L21</f>
        <v>0</v>
      </c>
      <c r="M21" s="47">
        <f>inpCommittedFunds!M21</f>
        <v>0</v>
      </c>
      <c r="N21" s="49">
        <f>inpCommittedFunds!N21</f>
        <v>0.25</v>
      </c>
      <c r="O21" s="49">
        <f>inpCommittedFunds!O21</f>
        <v>0.25</v>
      </c>
      <c r="P21" s="49">
        <f>inpCommittedFunds!P21</f>
        <v>0.25</v>
      </c>
      <c r="Q21" s="49">
        <f>inpCommittedFunds!Q21</f>
        <v>0.25</v>
      </c>
      <c r="R21" s="47">
        <f>inpCommittedFunds!R21</f>
        <v>0</v>
      </c>
      <c r="S21" s="47" t="b">
        <f>inpCommittedFunds!S21</f>
        <v>1</v>
      </c>
      <c r="T21" s="47" t="b">
        <f>inpCommittedFunds!T21</f>
        <v>1</v>
      </c>
      <c r="V21" s="2" t="b">
        <f t="shared" si="0"/>
        <v>0</v>
      </c>
      <c r="W21" s="2">
        <f t="shared" si="1"/>
        <v>99992</v>
      </c>
      <c r="X21" s="2">
        <f t="shared" si="2"/>
        <v>89992</v>
      </c>
      <c r="Y21" s="2">
        <f t="shared" si="3"/>
        <v>89992</v>
      </c>
      <c r="AB21" s="50" t="str">
        <f t="shared" si="4"/>
        <v/>
      </c>
      <c r="AC21" s="5" t="str">
        <f t="shared" si="5"/>
        <v/>
      </c>
      <c r="AD21" s="5"/>
      <c r="AE21" s="5"/>
      <c r="AF21" s="51">
        <f t="shared" si="6"/>
        <v>0</v>
      </c>
      <c r="AG21" s="52" t="str">
        <f t="shared" si="7"/>
        <v/>
      </c>
      <c r="AI21" s="50" t="str">
        <f t="shared" si="8"/>
        <v/>
      </c>
      <c r="AJ21" s="5" t="str">
        <f t="shared" si="9"/>
        <v/>
      </c>
      <c r="AK21" s="5"/>
      <c r="AL21" s="5"/>
      <c r="AM21" s="51">
        <f t="shared" si="10"/>
        <v>0</v>
      </c>
      <c r="AN21" s="52" t="str">
        <f t="shared" si="11"/>
        <v/>
      </c>
      <c r="AP21" s="53" t="str">
        <f t="shared" si="12"/>
        <v/>
      </c>
      <c r="AQ21" s="54" t="str">
        <f t="shared" si="13"/>
        <v/>
      </c>
      <c r="AR21" s="54"/>
      <c r="AS21" s="54"/>
      <c r="AT21" s="55">
        <f t="shared" si="14"/>
        <v>0</v>
      </c>
      <c r="AU21" s="56" t="str">
        <f t="shared" si="15"/>
        <v/>
      </c>
      <c r="AW21" s="54" t="str">
        <f t="shared" si="16"/>
        <v/>
      </c>
      <c r="AX21" s="54" t="str">
        <f t="shared" si="17"/>
        <v/>
      </c>
      <c r="AY21" s="54"/>
      <c r="AZ21" s="54"/>
      <c r="BA21" s="55">
        <f t="shared" si="18"/>
        <v>0</v>
      </c>
      <c r="BB21" s="54" t="str">
        <f t="shared" si="19"/>
        <v/>
      </c>
      <c r="BD21" s="57" t="str">
        <f t="shared" si="20"/>
        <v/>
      </c>
      <c r="BE21" s="58" t="str">
        <f t="shared" si="21"/>
        <v/>
      </c>
      <c r="BF21" s="58"/>
      <c r="BG21" s="58"/>
      <c r="BH21" s="59">
        <f t="shared" si="22"/>
        <v>0</v>
      </c>
      <c r="BI21" s="60" t="str">
        <f t="shared" si="23"/>
        <v/>
      </c>
      <c r="BK21" s="57" t="str">
        <f t="shared" si="24"/>
        <v/>
      </c>
      <c r="BL21" s="58">
        <v>82000</v>
      </c>
      <c r="BM21" s="58"/>
      <c r="BN21" s="58"/>
      <c r="BO21" s="59">
        <f t="shared" si="25"/>
        <v>0</v>
      </c>
      <c r="BP21" s="60" t="str">
        <f t="shared" si="26"/>
        <v/>
      </c>
      <c r="BR21" s="57" t="str">
        <f t="shared" si="27"/>
        <v/>
      </c>
      <c r="BS21" s="58">
        <v>81000</v>
      </c>
      <c r="BT21" s="58"/>
      <c r="BU21" s="58"/>
      <c r="BV21" s="59">
        <f t="shared" si="28"/>
        <v>0</v>
      </c>
      <c r="BW21" s="60" t="str">
        <f t="shared" si="29"/>
        <v/>
      </c>
      <c r="BY21" s="61" t="str">
        <f t="shared" si="30"/>
        <v/>
      </c>
      <c r="BZ21" s="62" t="str">
        <f t="shared" si="31"/>
        <v/>
      </c>
      <c r="CA21" s="62"/>
      <c r="CB21" s="62"/>
      <c r="CC21" s="63">
        <f t="shared" si="32"/>
        <v>0</v>
      </c>
      <c r="CD21" s="64" t="str">
        <f t="shared" si="33"/>
        <v/>
      </c>
      <c r="CF21" s="61" t="str">
        <f t="shared" si="34"/>
        <v/>
      </c>
      <c r="CG21" s="62">
        <v>82000</v>
      </c>
      <c r="CH21" s="62"/>
      <c r="CI21" s="62"/>
      <c r="CJ21" s="63">
        <f t="shared" si="35"/>
        <v>0</v>
      </c>
      <c r="CK21" s="64" t="str">
        <f t="shared" si="36"/>
        <v/>
      </c>
      <c r="CM21" s="61" t="str">
        <f t="shared" si="37"/>
        <v/>
      </c>
      <c r="CN21" s="62">
        <v>81000</v>
      </c>
      <c r="CO21" s="62"/>
      <c r="CP21" s="62"/>
      <c r="CQ21" s="63">
        <f t="shared" si="38"/>
        <v>0</v>
      </c>
      <c r="CR21" s="64" t="str">
        <f t="shared" si="39"/>
        <v/>
      </c>
      <c r="CS21" s="65">
        <f t="shared" ref="CS21:CV21" si="57">N21</f>
        <v>0.25</v>
      </c>
      <c r="CT21" s="65">
        <f t="shared" si="57"/>
        <v>0.25</v>
      </c>
      <c r="CU21" s="65">
        <f t="shared" si="57"/>
        <v>0.25</v>
      </c>
      <c r="CV21" s="65">
        <f t="shared" si="57"/>
        <v>0.25</v>
      </c>
    </row>
    <row r="22" spans="1:100" ht="15.75" customHeight="1" x14ac:dyDescent="0.25">
      <c r="A22" s="47">
        <f>inpCommittedFunds!A22</f>
        <v>0</v>
      </c>
      <c r="B22" s="47">
        <f>inpCommittedFunds!B22</f>
        <v>0</v>
      </c>
      <c r="C22" s="48">
        <f>inpCommittedFunds!C22</f>
        <v>0</v>
      </c>
      <c r="D22" s="47">
        <f>inpCommittedFunds!D22</f>
        <v>0</v>
      </c>
      <c r="E22" s="47" t="str">
        <f>inpCommittedFunds!E22</f>
        <v>Internal</v>
      </c>
      <c r="F22" s="47">
        <f>inpCommittedFunds!F22</f>
        <v>0</v>
      </c>
      <c r="G22" s="47">
        <f>inpCommittedFunds!G22</f>
        <v>0</v>
      </c>
      <c r="H22" s="47">
        <f>inpCommittedFunds!H22</f>
        <v>0</v>
      </c>
      <c r="I22" s="47">
        <f>inpCommittedFunds!I22</f>
        <v>0</v>
      </c>
      <c r="J22" s="47">
        <f>inpCommittedFunds!J22</f>
        <v>0</v>
      </c>
      <c r="K22" s="47">
        <f>inpCommittedFunds!K22</f>
        <v>0</v>
      </c>
      <c r="L22" s="47">
        <f>inpCommittedFunds!L22</f>
        <v>0</v>
      </c>
      <c r="M22" s="47">
        <f>inpCommittedFunds!M22</f>
        <v>0</v>
      </c>
      <c r="N22" s="49">
        <f>inpCommittedFunds!N22</f>
        <v>0.25</v>
      </c>
      <c r="O22" s="49">
        <f>inpCommittedFunds!O22</f>
        <v>0.25</v>
      </c>
      <c r="P22" s="49">
        <f>inpCommittedFunds!P22</f>
        <v>0.25</v>
      </c>
      <c r="Q22" s="49">
        <f>inpCommittedFunds!Q22</f>
        <v>0.25</v>
      </c>
      <c r="R22" s="47">
        <f>inpCommittedFunds!R22</f>
        <v>0</v>
      </c>
      <c r="S22" s="47" t="b">
        <f>inpCommittedFunds!S22</f>
        <v>1</v>
      </c>
      <c r="T22" s="47" t="b">
        <f>inpCommittedFunds!T22</f>
        <v>1</v>
      </c>
      <c r="V22" s="2" t="b">
        <f t="shared" si="0"/>
        <v>0</v>
      </c>
      <c r="W22" s="2">
        <f t="shared" si="1"/>
        <v>99992</v>
      </c>
      <c r="X22" s="2">
        <f t="shared" si="2"/>
        <v>89992</v>
      </c>
      <c r="Y22" s="2">
        <f t="shared" si="3"/>
        <v>89992</v>
      </c>
      <c r="AB22" s="50" t="str">
        <f t="shared" si="4"/>
        <v/>
      </c>
      <c r="AC22" s="5" t="str">
        <f t="shared" si="5"/>
        <v/>
      </c>
      <c r="AD22" s="5"/>
      <c r="AE22" s="5"/>
      <c r="AF22" s="51">
        <f t="shared" si="6"/>
        <v>0</v>
      </c>
      <c r="AG22" s="52" t="str">
        <f t="shared" si="7"/>
        <v/>
      </c>
      <c r="AI22" s="50" t="str">
        <f t="shared" si="8"/>
        <v/>
      </c>
      <c r="AJ22" s="5" t="str">
        <f t="shared" si="9"/>
        <v/>
      </c>
      <c r="AK22" s="5"/>
      <c r="AL22" s="5"/>
      <c r="AM22" s="51">
        <f t="shared" si="10"/>
        <v>0</v>
      </c>
      <c r="AN22" s="52" t="str">
        <f t="shared" si="11"/>
        <v/>
      </c>
      <c r="AP22" s="53" t="str">
        <f t="shared" si="12"/>
        <v/>
      </c>
      <c r="AQ22" s="54" t="str">
        <f t="shared" si="13"/>
        <v/>
      </c>
      <c r="AR22" s="54"/>
      <c r="AS22" s="54"/>
      <c r="AT22" s="55">
        <f t="shared" si="14"/>
        <v>0</v>
      </c>
      <c r="AU22" s="56" t="str">
        <f t="shared" si="15"/>
        <v/>
      </c>
      <c r="AW22" s="54" t="str">
        <f t="shared" si="16"/>
        <v/>
      </c>
      <c r="AX22" s="54" t="str">
        <f t="shared" si="17"/>
        <v/>
      </c>
      <c r="AY22" s="54"/>
      <c r="AZ22" s="54"/>
      <c r="BA22" s="55">
        <f t="shared" si="18"/>
        <v>0</v>
      </c>
      <c r="BB22" s="54" t="str">
        <f t="shared" si="19"/>
        <v/>
      </c>
      <c r="BD22" s="57" t="str">
        <f t="shared" si="20"/>
        <v/>
      </c>
      <c r="BE22" s="58" t="str">
        <f t="shared" si="21"/>
        <v/>
      </c>
      <c r="BF22" s="58"/>
      <c r="BG22" s="58"/>
      <c r="BH22" s="59">
        <f t="shared" si="22"/>
        <v>0</v>
      </c>
      <c r="BI22" s="60" t="str">
        <f t="shared" si="23"/>
        <v/>
      </c>
      <c r="BK22" s="57" t="str">
        <f t="shared" si="24"/>
        <v/>
      </c>
      <c r="BL22" s="58">
        <v>82000</v>
      </c>
      <c r="BM22" s="58"/>
      <c r="BN22" s="58"/>
      <c r="BO22" s="59">
        <f t="shared" si="25"/>
        <v>0</v>
      </c>
      <c r="BP22" s="60" t="str">
        <f t="shared" si="26"/>
        <v/>
      </c>
      <c r="BR22" s="57" t="str">
        <f t="shared" si="27"/>
        <v/>
      </c>
      <c r="BS22" s="58">
        <v>81000</v>
      </c>
      <c r="BT22" s="58"/>
      <c r="BU22" s="58"/>
      <c r="BV22" s="59">
        <f t="shared" si="28"/>
        <v>0</v>
      </c>
      <c r="BW22" s="60" t="str">
        <f t="shared" si="29"/>
        <v/>
      </c>
      <c r="BY22" s="61" t="str">
        <f t="shared" si="30"/>
        <v/>
      </c>
      <c r="BZ22" s="62" t="str">
        <f t="shared" si="31"/>
        <v/>
      </c>
      <c r="CA22" s="62"/>
      <c r="CB22" s="62"/>
      <c r="CC22" s="63">
        <f t="shared" si="32"/>
        <v>0</v>
      </c>
      <c r="CD22" s="64" t="str">
        <f t="shared" si="33"/>
        <v/>
      </c>
      <c r="CF22" s="61" t="str">
        <f t="shared" si="34"/>
        <v/>
      </c>
      <c r="CG22" s="62">
        <v>82000</v>
      </c>
      <c r="CH22" s="62"/>
      <c r="CI22" s="62"/>
      <c r="CJ22" s="63">
        <f t="shared" si="35"/>
        <v>0</v>
      </c>
      <c r="CK22" s="64" t="str">
        <f t="shared" si="36"/>
        <v/>
      </c>
      <c r="CM22" s="61" t="str">
        <f t="shared" si="37"/>
        <v/>
      </c>
      <c r="CN22" s="62">
        <v>81000</v>
      </c>
      <c r="CO22" s="62"/>
      <c r="CP22" s="62"/>
      <c r="CQ22" s="63">
        <f t="shared" si="38"/>
        <v>0</v>
      </c>
      <c r="CR22" s="64" t="str">
        <f t="shared" si="39"/>
        <v/>
      </c>
      <c r="CS22" s="65">
        <f t="shared" ref="CS22:CV22" si="58">N22</f>
        <v>0.25</v>
      </c>
      <c r="CT22" s="65">
        <f t="shared" si="58"/>
        <v>0.25</v>
      </c>
      <c r="CU22" s="65">
        <f t="shared" si="58"/>
        <v>0.25</v>
      </c>
      <c r="CV22" s="65">
        <f t="shared" si="58"/>
        <v>0.25</v>
      </c>
    </row>
    <row r="23" spans="1:100" ht="15.75" customHeight="1" x14ac:dyDescent="0.25">
      <c r="A23" s="47">
        <f>inpCommittedFunds!A23</f>
        <v>0</v>
      </c>
      <c r="B23" s="47">
        <f>inpCommittedFunds!B23</f>
        <v>0</v>
      </c>
      <c r="C23" s="48">
        <f>inpCommittedFunds!C23</f>
        <v>0</v>
      </c>
      <c r="D23" s="47">
        <f>inpCommittedFunds!D23</f>
        <v>0</v>
      </c>
      <c r="E23" s="47" t="str">
        <f>inpCommittedFunds!E23</f>
        <v>Internal</v>
      </c>
      <c r="F23" s="47">
        <f>inpCommittedFunds!F23</f>
        <v>0</v>
      </c>
      <c r="G23" s="47">
        <f>inpCommittedFunds!G23</f>
        <v>0</v>
      </c>
      <c r="H23" s="47">
        <f>inpCommittedFunds!H23</f>
        <v>0</v>
      </c>
      <c r="I23" s="47">
        <f>inpCommittedFunds!I23</f>
        <v>0</v>
      </c>
      <c r="J23" s="47">
        <f>inpCommittedFunds!J23</f>
        <v>0</v>
      </c>
      <c r="K23" s="47">
        <f>inpCommittedFunds!K23</f>
        <v>0</v>
      </c>
      <c r="L23" s="47">
        <f>inpCommittedFunds!L23</f>
        <v>0</v>
      </c>
      <c r="M23" s="47">
        <f>inpCommittedFunds!M23</f>
        <v>0</v>
      </c>
      <c r="N23" s="49">
        <f>inpCommittedFunds!N23</f>
        <v>0.25</v>
      </c>
      <c r="O23" s="49">
        <f>inpCommittedFunds!O23</f>
        <v>0.25</v>
      </c>
      <c r="P23" s="49">
        <f>inpCommittedFunds!P23</f>
        <v>0.25</v>
      </c>
      <c r="Q23" s="49">
        <f>inpCommittedFunds!Q23</f>
        <v>0.25</v>
      </c>
      <c r="R23" s="47">
        <f>inpCommittedFunds!R23</f>
        <v>0</v>
      </c>
      <c r="S23" s="47" t="b">
        <f>inpCommittedFunds!S23</f>
        <v>1</v>
      </c>
      <c r="T23" s="47" t="b">
        <f>inpCommittedFunds!T23</f>
        <v>1</v>
      </c>
      <c r="V23" s="2" t="b">
        <f t="shared" si="0"/>
        <v>0</v>
      </c>
      <c r="W23" s="2">
        <f t="shared" si="1"/>
        <v>99992</v>
      </c>
      <c r="X23" s="2">
        <f t="shared" si="2"/>
        <v>89992</v>
      </c>
      <c r="Y23" s="2">
        <f t="shared" si="3"/>
        <v>89992</v>
      </c>
      <c r="AB23" s="50" t="str">
        <f t="shared" si="4"/>
        <v/>
      </c>
      <c r="AC23" s="5" t="str">
        <f t="shared" si="5"/>
        <v/>
      </c>
      <c r="AD23" s="5"/>
      <c r="AE23" s="5"/>
      <c r="AF23" s="51">
        <f t="shared" si="6"/>
        <v>0</v>
      </c>
      <c r="AG23" s="52" t="str">
        <f t="shared" si="7"/>
        <v/>
      </c>
      <c r="AI23" s="50" t="str">
        <f t="shared" si="8"/>
        <v/>
      </c>
      <c r="AJ23" s="5" t="str">
        <f t="shared" si="9"/>
        <v/>
      </c>
      <c r="AK23" s="5"/>
      <c r="AL23" s="5"/>
      <c r="AM23" s="51">
        <f t="shared" si="10"/>
        <v>0</v>
      </c>
      <c r="AN23" s="52" t="str">
        <f t="shared" si="11"/>
        <v/>
      </c>
      <c r="AP23" s="53" t="str">
        <f t="shared" si="12"/>
        <v/>
      </c>
      <c r="AQ23" s="54" t="str">
        <f t="shared" si="13"/>
        <v/>
      </c>
      <c r="AR23" s="54"/>
      <c r="AS23" s="54"/>
      <c r="AT23" s="55">
        <f t="shared" si="14"/>
        <v>0</v>
      </c>
      <c r="AU23" s="56" t="str">
        <f t="shared" si="15"/>
        <v/>
      </c>
      <c r="AW23" s="54" t="str">
        <f t="shared" si="16"/>
        <v/>
      </c>
      <c r="AX23" s="54" t="str">
        <f t="shared" si="17"/>
        <v/>
      </c>
      <c r="AY23" s="54"/>
      <c r="AZ23" s="54"/>
      <c r="BA23" s="55">
        <f t="shared" si="18"/>
        <v>0</v>
      </c>
      <c r="BB23" s="54" t="str">
        <f t="shared" si="19"/>
        <v/>
      </c>
      <c r="BD23" s="57" t="str">
        <f t="shared" si="20"/>
        <v/>
      </c>
      <c r="BE23" s="58" t="str">
        <f t="shared" si="21"/>
        <v/>
      </c>
      <c r="BF23" s="58"/>
      <c r="BG23" s="58"/>
      <c r="BH23" s="59">
        <f t="shared" si="22"/>
        <v>0</v>
      </c>
      <c r="BI23" s="60" t="str">
        <f t="shared" si="23"/>
        <v/>
      </c>
      <c r="BK23" s="57" t="str">
        <f t="shared" si="24"/>
        <v/>
      </c>
      <c r="BL23" s="58">
        <v>82000</v>
      </c>
      <c r="BM23" s="58"/>
      <c r="BN23" s="58"/>
      <c r="BO23" s="59">
        <f t="shared" si="25"/>
        <v>0</v>
      </c>
      <c r="BP23" s="60" t="str">
        <f t="shared" si="26"/>
        <v/>
      </c>
      <c r="BR23" s="57" t="str">
        <f t="shared" si="27"/>
        <v/>
      </c>
      <c r="BS23" s="58">
        <v>81000</v>
      </c>
      <c r="BT23" s="58"/>
      <c r="BU23" s="58"/>
      <c r="BV23" s="59">
        <f t="shared" si="28"/>
        <v>0</v>
      </c>
      <c r="BW23" s="60" t="str">
        <f t="shared" si="29"/>
        <v/>
      </c>
      <c r="BY23" s="61" t="str">
        <f t="shared" si="30"/>
        <v/>
      </c>
      <c r="BZ23" s="62" t="str">
        <f t="shared" si="31"/>
        <v/>
      </c>
      <c r="CA23" s="62"/>
      <c r="CB23" s="62"/>
      <c r="CC23" s="63">
        <f t="shared" si="32"/>
        <v>0</v>
      </c>
      <c r="CD23" s="64" t="str">
        <f t="shared" si="33"/>
        <v/>
      </c>
      <c r="CF23" s="61" t="str">
        <f t="shared" si="34"/>
        <v/>
      </c>
      <c r="CG23" s="62">
        <v>82000</v>
      </c>
      <c r="CH23" s="62"/>
      <c r="CI23" s="62"/>
      <c r="CJ23" s="63">
        <f t="shared" si="35"/>
        <v>0</v>
      </c>
      <c r="CK23" s="64" t="str">
        <f t="shared" si="36"/>
        <v/>
      </c>
      <c r="CM23" s="61" t="str">
        <f t="shared" si="37"/>
        <v/>
      </c>
      <c r="CN23" s="62">
        <v>81000</v>
      </c>
      <c r="CO23" s="62"/>
      <c r="CP23" s="62"/>
      <c r="CQ23" s="63">
        <f t="shared" si="38"/>
        <v>0</v>
      </c>
      <c r="CR23" s="64" t="str">
        <f t="shared" si="39"/>
        <v/>
      </c>
      <c r="CS23" s="65">
        <f t="shared" ref="CS23:CV23" si="59">N23</f>
        <v>0.25</v>
      </c>
      <c r="CT23" s="65">
        <f t="shared" si="59"/>
        <v>0.25</v>
      </c>
      <c r="CU23" s="65">
        <f t="shared" si="59"/>
        <v>0.25</v>
      </c>
      <c r="CV23" s="65">
        <f t="shared" si="59"/>
        <v>0.25</v>
      </c>
    </row>
    <row r="24" spans="1:100" ht="15.75" customHeight="1" x14ac:dyDescent="0.25">
      <c r="A24" s="47">
        <f>inpCommittedFunds!A24</f>
        <v>0</v>
      </c>
      <c r="B24" s="47">
        <f>inpCommittedFunds!B24</f>
        <v>0</v>
      </c>
      <c r="C24" s="48">
        <f>inpCommittedFunds!C24</f>
        <v>0</v>
      </c>
      <c r="D24" s="47">
        <f>inpCommittedFunds!D24</f>
        <v>0</v>
      </c>
      <c r="E24" s="47" t="str">
        <f>inpCommittedFunds!E24</f>
        <v>Internal</v>
      </c>
      <c r="F24" s="47">
        <f>inpCommittedFunds!F24</f>
        <v>0</v>
      </c>
      <c r="G24" s="47">
        <f>inpCommittedFunds!G24</f>
        <v>0</v>
      </c>
      <c r="H24" s="47">
        <f>inpCommittedFunds!H24</f>
        <v>0</v>
      </c>
      <c r="I24" s="47">
        <f>inpCommittedFunds!I24</f>
        <v>0</v>
      </c>
      <c r="J24" s="47">
        <f>inpCommittedFunds!J24</f>
        <v>0</v>
      </c>
      <c r="K24" s="47">
        <f>inpCommittedFunds!K24</f>
        <v>0</v>
      </c>
      <c r="L24" s="47">
        <f>inpCommittedFunds!L24</f>
        <v>0</v>
      </c>
      <c r="M24" s="47">
        <f>inpCommittedFunds!M24</f>
        <v>0</v>
      </c>
      <c r="N24" s="49">
        <f>inpCommittedFunds!N24</f>
        <v>0.25</v>
      </c>
      <c r="O24" s="49">
        <f>inpCommittedFunds!O24</f>
        <v>0.25</v>
      </c>
      <c r="P24" s="49">
        <f>inpCommittedFunds!P24</f>
        <v>0.25</v>
      </c>
      <c r="Q24" s="49">
        <f>inpCommittedFunds!Q24</f>
        <v>0.25</v>
      </c>
      <c r="R24" s="47">
        <f>inpCommittedFunds!R24</f>
        <v>0</v>
      </c>
      <c r="S24" s="47" t="b">
        <f>inpCommittedFunds!S24</f>
        <v>1</v>
      </c>
      <c r="T24" s="47" t="b">
        <f>inpCommittedFunds!T24</f>
        <v>1</v>
      </c>
      <c r="V24" s="2" t="b">
        <f t="shared" si="0"/>
        <v>0</v>
      </c>
      <c r="W24" s="2">
        <f t="shared" si="1"/>
        <v>99992</v>
      </c>
      <c r="X24" s="2">
        <f t="shared" si="2"/>
        <v>89992</v>
      </c>
      <c r="Y24" s="2">
        <f t="shared" si="3"/>
        <v>89992</v>
      </c>
      <c r="AB24" s="50" t="str">
        <f t="shared" si="4"/>
        <v/>
      </c>
      <c r="AC24" s="5" t="str">
        <f t="shared" si="5"/>
        <v/>
      </c>
      <c r="AD24" s="5"/>
      <c r="AE24" s="5"/>
      <c r="AF24" s="51">
        <f t="shared" si="6"/>
        <v>0</v>
      </c>
      <c r="AG24" s="52" t="str">
        <f t="shared" si="7"/>
        <v/>
      </c>
      <c r="AI24" s="50" t="str">
        <f t="shared" si="8"/>
        <v/>
      </c>
      <c r="AJ24" s="5" t="str">
        <f t="shared" si="9"/>
        <v/>
      </c>
      <c r="AK24" s="5"/>
      <c r="AL24" s="5"/>
      <c r="AM24" s="51">
        <f t="shared" si="10"/>
        <v>0</v>
      </c>
      <c r="AN24" s="52" t="str">
        <f t="shared" si="11"/>
        <v/>
      </c>
      <c r="AP24" s="53" t="str">
        <f t="shared" si="12"/>
        <v/>
      </c>
      <c r="AQ24" s="54" t="str">
        <f t="shared" si="13"/>
        <v/>
      </c>
      <c r="AR24" s="54"/>
      <c r="AS24" s="54"/>
      <c r="AT24" s="55">
        <f t="shared" si="14"/>
        <v>0</v>
      </c>
      <c r="AU24" s="56" t="str">
        <f t="shared" si="15"/>
        <v/>
      </c>
      <c r="AW24" s="54" t="str">
        <f t="shared" si="16"/>
        <v/>
      </c>
      <c r="AX24" s="54" t="str">
        <f t="shared" si="17"/>
        <v/>
      </c>
      <c r="AY24" s="54"/>
      <c r="AZ24" s="54"/>
      <c r="BA24" s="55">
        <f t="shared" si="18"/>
        <v>0</v>
      </c>
      <c r="BB24" s="54" t="str">
        <f t="shared" si="19"/>
        <v/>
      </c>
      <c r="BD24" s="57" t="str">
        <f t="shared" si="20"/>
        <v/>
      </c>
      <c r="BE24" s="58" t="str">
        <f t="shared" si="21"/>
        <v/>
      </c>
      <c r="BF24" s="58"/>
      <c r="BG24" s="58"/>
      <c r="BH24" s="59">
        <f t="shared" si="22"/>
        <v>0</v>
      </c>
      <c r="BI24" s="60" t="str">
        <f t="shared" si="23"/>
        <v/>
      </c>
      <c r="BK24" s="57" t="str">
        <f t="shared" si="24"/>
        <v/>
      </c>
      <c r="BL24" s="58">
        <v>82000</v>
      </c>
      <c r="BM24" s="58"/>
      <c r="BN24" s="58"/>
      <c r="BO24" s="59">
        <f t="shared" si="25"/>
        <v>0</v>
      </c>
      <c r="BP24" s="60" t="str">
        <f t="shared" si="26"/>
        <v/>
      </c>
      <c r="BR24" s="57" t="str">
        <f t="shared" si="27"/>
        <v/>
      </c>
      <c r="BS24" s="58">
        <v>81000</v>
      </c>
      <c r="BT24" s="58"/>
      <c r="BU24" s="58"/>
      <c r="BV24" s="59">
        <f t="shared" si="28"/>
        <v>0</v>
      </c>
      <c r="BW24" s="60" t="str">
        <f t="shared" si="29"/>
        <v/>
      </c>
      <c r="BY24" s="61" t="str">
        <f t="shared" si="30"/>
        <v/>
      </c>
      <c r="BZ24" s="62" t="str">
        <f t="shared" si="31"/>
        <v/>
      </c>
      <c r="CA24" s="62"/>
      <c r="CB24" s="62"/>
      <c r="CC24" s="63">
        <f t="shared" si="32"/>
        <v>0</v>
      </c>
      <c r="CD24" s="64" t="str">
        <f t="shared" si="33"/>
        <v/>
      </c>
      <c r="CF24" s="61" t="str">
        <f t="shared" si="34"/>
        <v/>
      </c>
      <c r="CG24" s="62">
        <v>82000</v>
      </c>
      <c r="CH24" s="62"/>
      <c r="CI24" s="62"/>
      <c r="CJ24" s="63">
        <f t="shared" si="35"/>
        <v>0</v>
      </c>
      <c r="CK24" s="64" t="str">
        <f t="shared" si="36"/>
        <v/>
      </c>
      <c r="CM24" s="61" t="str">
        <f t="shared" si="37"/>
        <v/>
      </c>
      <c r="CN24" s="62">
        <v>81000</v>
      </c>
      <c r="CO24" s="62"/>
      <c r="CP24" s="62"/>
      <c r="CQ24" s="63">
        <f t="shared" si="38"/>
        <v>0</v>
      </c>
      <c r="CR24" s="64" t="str">
        <f t="shared" si="39"/>
        <v/>
      </c>
      <c r="CS24" s="65">
        <f t="shared" ref="CS24:CV24" si="60">N24</f>
        <v>0.25</v>
      </c>
      <c r="CT24" s="65">
        <f t="shared" si="60"/>
        <v>0.25</v>
      </c>
      <c r="CU24" s="65">
        <f t="shared" si="60"/>
        <v>0.25</v>
      </c>
      <c r="CV24" s="65">
        <f t="shared" si="60"/>
        <v>0.25</v>
      </c>
    </row>
    <row r="25" spans="1:100" ht="15.75" customHeight="1" x14ac:dyDescent="0.25">
      <c r="A25" s="47">
        <f>inpCommittedFunds!A25</f>
        <v>0</v>
      </c>
      <c r="B25" s="47">
        <f>inpCommittedFunds!B25</f>
        <v>0</v>
      </c>
      <c r="C25" s="48">
        <f>inpCommittedFunds!C25</f>
        <v>0</v>
      </c>
      <c r="D25" s="47">
        <f>inpCommittedFunds!D25</f>
        <v>0</v>
      </c>
      <c r="E25" s="47" t="str">
        <f>inpCommittedFunds!E25</f>
        <v>Internal</v>
      </c>
      <c r="F25" s="47">
        <f>inpCommittedFunds!F25</f>
        <v>0</v>
      </c>
      <c r="G25" s="47">
        <f>inpCommittedFunds!G25</f>
        <v>0</v>
      </c>
      <c r="H25" s="47">
        <f>inpCommittedFunds!H25</f>
        <v>0</v>
      </c>
      <c r="I25" s="47">
        <f>inpCommittedFunds!I25</f>
        <v>0</v>
      </c>
      <c r="J25" s="47">
        <f>inpCommittedFunds!J25</f>
        <v>0</v>
      </c>
      <c r="K25" s="47">
        <f>inpCommittedFunds!K25</f>
        <v>0</v>
      </c>
      <c r="L25" s="47">
        <f>inpCommittedFunds!L25</f>
        <v>0</v>
      </c>
      <c r="M25" s="47">
        <f>inpCommittedFunds!M25</f>
        <v>0</v>
      </c>
      <c r="N25" s="49">
        <f>inpCommittedFunds!N25</f>
        <v>0.25</v>
      </c>
      <c r="O25" s="49">
        <f>inpCommittedFunds!O25</f>
        <v>0.25</v>
      </c>
      <c r="P25" s="49">
        <f>inpCommittedFunds!P25</f>
        <v>0.25</v>
      </c>
      <c r="Q25" s="49">
        <f>inpCommittedFunds!Q25</f>
        <v>0.25</v>
      </c>
      <c r="R25" s="47">
        <f>inpCommittedFunds!R25</f>
        <v>0</v>
      </c>
      <c r="S25" s="47" t="b">
        <f>inpCommittedFunds!S25</f>
        <v>1</v>
      </c>
      <c r="T25" s="47" t="b">
        <f>inpCommittedFunds!T25</f>
        <v>1</v>
      </c>
      <c r="V25" s="2" t="b">
        <f t="shared" si="0"/>
        <v>0</v>
      </c>
      <c r="W25" s="2">
        <f t="shared" si="1"/>
        <v>99992</v>
      </c>
      <c r="X25" s="2">
        <f t="shared" si="2"/>
        <v>89992</v>
      </c>
      <c r="Y25" s="2">
        <f t="shared" si="3"/>
        <v>89992</v>
      </c>
      <c r="AB25" s="50" t="str">
        <f t="shared" si="4"/>
        <v/>
      </c>
      <c r="AC25" s="5" t="str">
        <f t="shared" si="5"/>
        <v/>
      </c>
      <c r="AD25" s="5"/>
      <c r="AE25" s="5"/>
      <c r="AF25" s="51">
        <f t="shared" si="6"/>
        <v>0</v>
      </c>
      <c r="AG25" s="52" t="str">
        <f t="shared" si="7"/>
        <v/>
      </c>
      <c r="AI25" s="50" t="str">
        <f t="shared" si="8"/>
        <v/>
      </c>
      <c r="AJ25" s="5" t="str">
        <f t="shared" si="9"/>
        <v/>
      </c>
      <c r="AK25" s="5"/>
      <c r="AL25" s="5"/>
      <c r="AM25" s="51">
        <f t="shared" si="10"/>
        <v>0</v>
      </c>
      <c r="AN25" s="52" t="str">
        <f t="shared" si="11"/>
        <v/>
      </c>
      <c r="AP25" s="53" t="str">
        <f t="shared" si="12"/>
        <v/>
      </c>
      <c r="AQ25" s="54" t="str">
        <f t="shared" si="13"/>
        <v/>
      </c>
      <c r="AR25" s="54"/>
      <c r="AS25" s="54"/>
      <c r="AT25" s="55">
        <f t="shared" si="14"/>
        <v>0</v>
      </c>
      <c r="AU25" s="56" t="str">
        <f t="shared" si="15"/>
        <v/>
      </c>
      <c r="AW25" s="54" t="str">
        <f t="shared" si="16"/>
        <v/>
      </c>
      <c r="AX25" s="54" t="str">
        <f t="shared" si="17"/>
        <v/>
      </c>
      <c r="AY25" s="54"/>
      <c r="AZ25" s="54"/>
      <c r="BA25" s="55">
        <f t="shared" si="18"/>
        <v>0</v>
      </c>
      <c r="BB25" s="54" t="str">
        <f t="shared" si="19"/>
        <v/>
      </c>
      <c r="BD25" s="57" t="str">
        <f t="shared" si="20"/>
        <v/>
      </c>
      <c r="BE25" s="58" t="str">
        <f t="shared" si="21"/>
        <v/>
      </c>
      <c r="BF25" s="58"/>
      <c r="BG25" s="58"/>
      <c r="BH25" s="59">
        <f t="shared" si="22"/>
        <v>0</v>
      </c>
      <c r="BI25" s="60" t="str">
        <f t="shared" si="23"/>
        <v/>
      </c>
      <c r="BK25" s="57" t="str">
        <f t="shared" si="24"/>
        <v/>
      </c>
      <c r="BL25" s="58">
        <v>82000</v>
      </c>
      <c r="BM25" s="58"/>
      <c r="BN25" s="58"/>
      <c r="BO25" s="59">
        <f t="shared" si="25"/>
        <v>0</v>
      </c>
      <c r="BP25" s="60" t="str">
        <f t="shared" si="26"/>
        <v/>
      </c>
      <c r="BR25" s="57" t="str">
        <f t="shared" si="27"/>
        <v/>
      </c>
      <c r="BS25" s="58">
        <v>81000</v>
      </c>
      <c r="BT25" s="58"/>
      <c r="BU25" s="58"/>
      <c r="BV25" s="59">
        <f t="shared" si="28"/>
        <v>0</v>
      </c>
      <c r="BW25" s="60" t="str">
        <f t="shared" si="29"/>
        <v/>
      </c>
      <c r="BY25" s="61" t="str">
        <f t="shared" si="30"/>
        <v/>
      </c>
      <c r="BZ25" s="62" t="str">
        <f t="shared" si="31"/>
        <v/>
      </c>
      <c r="CA25" s="62"/>
      <c r="CB25" s="62"/>
      <c r="CC25" s="63">
        <f t="shared" si="32"/>
        <v>0</v>
      </c>
      <c r="CD25" s="64" t="str">
        <f t="shared" si="33"/>
        <v/>
      </c>
      <c r="CF25" s="61" t="str">
        <f t="shared" si="34"/>
        <v/>
      </c>
      <c r="CG25" s="62">
        <v>82000</v>
      </c>
      <c r="CH25" s="62"/>
      <c r="CI25" s="62"/>
      <c r="CJ25" s="63">
        <f t="shared" si="35"/>
        <v>0</v>
      </c>
      <c r="CK25" s="64" t="str">
        <f t="shared" si="36"/>
        <v/>
      </c>
      <c r="CM25" s="61" t="str">
        <f t="shared" si="37"/>
        <v/>
      </c>
      <c r="CN25" s="62">
        <v>81000</v>
      </c>
      <c r="CO25" s="62"/>
      <c r="CP25" s="62"/>
      <c r="CQ25" s="63">
        <f t="shared" si="38"/>
        <v>0</v>
      </c>
      <c r="CR25" s="64" t="str">
        <f t="shared" si="39"/>
        <v/>
      </c>
      <c r="CS25" s="65">
        <f t="shared" ref="CS25:CV25" si="61">N25</f>
        <v>0.25</v>
      </c>
      <c r="CT25" s="65">
        <f t="shared" si="61"/>
        <v>0.25</v>
      </c>
      <c r="CU25" s="65">
        <f t="shared" si="61"/>
        <v>0.25</v>
      </c>
      <c r="CV25" s="65">
        <f t="shared" si="61"/>
        <v>0.25</v>
      </c>
    </row>
    <row r="26" spans="1:100" ht="15.75" customHeight="1" x14ac:dyDescent="0.25">
      <c r="A26" s="47">
        <f>inpCommittedFunds!A26</f>
        <v>0</v>
      </c>
      <c r="B26" s="47">
        <f>inpCommittedFunds!B26</f>
        <v>0</v>
      </c>
      <c r="C26" s="48">
        <f>inpCommittedFunds!C26</f>
        <v>0</v>
      </c>
      <c r="D26" s="47">
        <f>inpCommittedFunds!D26</f>
        <v>0</v>
      </c>
      <c r="E26" s="47" t="str">
        <f>inpCommittedFunds!E26</f>
        <v>Internal</v>
      </c>
      <c r="F26" s="47">
        <f>inpCommittedFunds!F26</f>
        <v>0</v>
      </c>
      <c r="G26" s="47">
        <f>inpCommittedFunds!G26</f>
        <v>0</v>
      </c>
      <c r="H26" s="47">
        <f>inpCommittedFunds!H26</f>
        <v>0</v>
      </c>
      <c r="I26" s="47">
        <f>inpCommittedFunds!I26</f>
        <v>0</v>
      </c>
      <c r="J26" s="47">
        <f>inpCommittedFunds!J26</f>
        <v>0</v>
      </c>
      <c r="K26" s="47">
        <f>inpCommittedFunds!K26</f>
        <v>0</v>
      </c>
      <c r="L26" s="47">
        <f>inpCommittedFunds!L26</f>
        <v>0</v>
      </c>
      <c r="M26" s="47">
        <f>inpCommittedFunds!M26</f>
        <v>0</v>
      </c>
      <c r="N26" s="49">
        <f>inpCommittedFunds!N26</f>
        <v>0.25</v>
      </c>
      <c r="O26" s="49">
        <f>inpCommittedFunds!O26</f>
        <v>0.25</v>
      </c>
      <c r="P26" s="49">
        <f>inpCommittedFunds!P26</f>
        <v>0.25</v>
      </c>
      <c r="Q26" s="49">
        <f>inpCommittedFunds!Q26</f>
        <v>0.25</v>
      </c>
      <c r="R26" s="47">
        <f>inpCommittedFunds!R26</f>
        <v>0</v>
      </c>
      <c r="S26" s="47" t="b">
        <f>inpCommittedFunds!S26</f>
        <v>1</v>
      </c>
      <c r="T26" s="47" t="b">
        <f>inpCommittedFunds!T26</f>
        <v>1</v>
      </c>
      <c r="V26" s="2" t="b">
        <f t="shared" si="0"/>
        <v>0</v>
      </c>
      <c r="W26" s="2">
        <f t="shared" si="1"/>
        <v>99992</v>
      </c>
      <c r="X26" s="2">
        <f t="shared" si="2"/>
        <v>89992</v>
      </c>
      <c r="Y26" s="2">
        <f t="shared" si="3"/>
        <v>89992</v>
      </c>
      <c r="AB26" s="50" t="str">
        <f t="shared" si="4"/>
        <v/>
      </c>
      <c r="AC26" s="5" t="str">
        <f t="shared" si="5"/>
        <v/>
      </c>
      <c r="AD26" s="5"/>
      <c r="AE26" s="5"/>
      <c r="AF26" s="51">
        <f t="shared" si="6"/>
        <v>0</v>
      </c>
      <c r="AG26" s="52" t="str">
        <f t="shared" si="7"/>
        <v/>
      </c>
      <c r="AI26" s="50" t="str">
        <f t="shared" si="8"/>
        <v/>
      </c>
      <c r="AJ26" s="5" t="str">
        <f t="shared" si="9"/>
        <v/>
      </c>
      <c r="AK26" s="5"/>
      <c r="AL26" s="5"/>
      <c r="AM26" s="51">
        <f t="shared" si="10"/>
        <v>0</v>
      </c>
      <c r="AN26" s="52" t="str">
        <f t="shared" si="11"/>
        <v/>
      </c>
      <c r="AP26" s="53" t="str">
        <f t="shared" si="12"/>
        <v/>
      </c>
      <c r="AQ26" s="54" t="str">
        <f t="shared" si="13"/>
        <v/>
      </c>
      <c r="AR26" s="54"/>
      <c r="AS26" s="54"/>
      <c r="AT26" s="55">
        <f t="shared" si="14"/>
        <v>0</v>
      </c>
      <c r="AU26" s="56" t="str">
        <f t="shared" si="15"/>
        <v/>
      </c>
      <c r="AW26" s="54" t="str">
        <f t="shared" si="16"/>
        <v/>
      </c>
      <c r="AX26" s="54" t="str">
        <f t="shared" si="17"/>
        <v/>
      </c>
      <c r="AY26" s="54"/>
      <c r="AZ26" s="54"/>
      <c r="BA26" s="55">
        <f t="shared" si="18"/>
        <v>0</v>
      </c>
      <c r="BB26" s="54" t="str">
        <f t="shared" si="19"/>
        <v/>
      </c>
      <c r="BD26" s="57" t="str">
        <f t="shared" si="20"/>
        <v/>
      </c>
      <c r="BE26" s="58" t="str">
        <f t="shared" si="21"/>
        <v/>
      </c>
      <c r="BF26" s="58"/>
      <c r="BG26" s="58"/>
      <c r="BH26" s="59">
        <f t="shared" si="22"/>
        <v>0</v>
      </c>
      <c r="BI26" s="60" t="str">
        <f t="shared" si="23"/>
        <v/>
      </c>
      <c r="BK26" s="57" t="str">
        <f t="shared" si="24"/>
        <v/>
      </c>
      <c r="BL26" s="58">
        <v>82000</v>
      </c>
      <c r="BM26" s="58"/>
      <c r="BN26" s="58"/>
      <c r="BO26" s="59">
        <f t="shared" si="25"/>
        <v>0</v>
      </c>
      <c r="BP26" s="60" t="str">
        <f t="shared" si="26"/>
        <v/>
      </c>
      <c r="BR26" s="57" t="str">
        <f t="shared" si="27"/>
        <v/>
      </c>
      <c r="BS26" s="58">
        <v>81000</v>
      </c>
      <c r="BT26" s="58"/>
      <c r="BU26" s="58"/>
      <c r="BV26" s="59">
        <f t="shared" si="28"/>
        <v>0</v>
      </c>
      <c r="BW26" s="60" t="str">
        <f t="shared" si="29"/>
        <v/>
      </c>
      <c r="BY26" s="61" t="str">
        <f t="shared" si="30"/>
        <v/>
      </c>
      <c r="BZ26" s="62" t="str">
        <f t="shared" si="31"/>
        <v/>
      </c>
      <c r="CA26" s="62"/>
      <c r="CB26" s="62"/>
      <c r="CC26" s="63">
        <f t="shared" si="32"/>
        <v>0</v>
      </c>
      <c r="CD26" s="64" t="str">
        <f t="shared" si="33"/>
        <v/>
      </c>
      <c r="CF26" s="61" t="str">
        <f t="shared" si="34"/>
        <v/>
      </c>
      <c r="CG26" s="62">
        <v>82000</v>
      </c>
      <c r="CH26" s="62"/>
      <c r="CI26" s="62"/>
      <c r="CJ26" s="63">
        <f t="shared" si="35"/>
        <v>0</v>
      </c>
      <c r="CK26" s="64" t="str">
        <f t="shared" si="36"/>
        <v/>
      </c>
      <c r="CM26" s="61" t="str">
        <f t="shared" si="37"/>
        <v/>
      </c>
      <c r="CN26" s="62">
        <v>81000</v>
      </c>
      <c r="CO26" s="62"/>
      <c r="CP26" s="62"/>
      <c r="CQ26" s="63">
        <f t="shared" si="38"/>
        <v>0</v>
      </c>
      <c r="CR26" s="64" t="str">
        <f t="shared" si="39"/>
        <v/>
      </c>
      <c r="CS26" s="65">
        <f t="shared" ref="CS26:CV26" si="62">N26</f>
        <v>0.25</v>
      </c>
      <c r="CT26" s="65">
        <f t="shared" si="62"/>
        <v>0.25</v>
      </c>
      <c r="CU26" s="65">
        <f t="shared" si="62"/>
        <v>0.25</v>
      </c>
      <c r="CV26" s="65">
        <f t="shared" si="62"/>
        <v>0.25</v>
      </c>
    </row>
    <row r="27" spans="1:100" ht="15.75" customHeight="1" x14ac:dyDescent="0.25">
      <c r="A27" s="47">
        <f>inpCommittedFunds!A27</f>
        <v>0</v>
      </c>
      <c r="B27" s="47">
        <f>inpCommittedFunds!B27</f>
        <v>0</v>
      </c>
      <c r="C27" s="48">
        <f>inpCommittedFunds!C27</f>
        <v>0</v>
      </c>
      <c r="D27" s="47">
        <f>inpCommittedFunds!D27</f>
        <v>0</v>
      </c>
      <c r="E27" s="47" t="str">
        <f>inpCommittedFunds!E27</f>
        <v>Internal</v>
      </c>
      <c r="F27" s="47">
        <f>inpCommittedFunds!F27</f>
        <v>0</v>
      </c>
      <c r="G27" s="47">
        <f>inpCommittedFunds!G27</f>
        <v>0</v>
      </c>
      <c r="H27" s="47">
        <f>inpCommittedFunds!H27</f>
        <v>0</v>
      </c>
      <c r="I27" s="47">
        <f>inpCommittedFunds!I27</f>
        <v>0</v>
      </c>
      <c r="J27" s="47">
        <f>inpCommittedFunds!J27</f>
        <v>0</v>
      </c>
      <c r="K27" s="47">
        <f>inpCommittedFunds!K27</f>
        <v>0</v>
      </c>
      <c r="L27" s="47">
        <f>inpCommittedFunds!L27</f>
        <v>0</v>
      </c>
      <c r="M27" s="47">
        <f>inpCommittedFunds!M27</f>
        <v>0</v>
      </c>
      <c r="N27" s="49">
        <f>inpCommittedFunds!N27</f>
        <v>0.25</v>
      </c>
      <c r="O27" s="49">
        <f>inpCommittedFunds!O27</f>
        <v>0.25</v>
      </c>
      <c r="P27" s="49">
        <f>inpCommittedFunds!P27</f>
        <v>0.25</v>
      </c>
      <c r="Q27" s="49">
        <f>inpCommittedFunds!Q27</f>
        <v>0.25</v>
      </c>
      <c r="R27" s="47">
        <f>inpCommittedFunds!R27</f>
        <v>0</v>
      </c>
      <c r="S27" s="47" t="b">
        <f>inpCommittedFunds!S27</f>
        <v>1</v>
      </c>
      <c r="T27" s="47" t="b">
        <f>inpCommittedFunds!T27</f>
        <v>1</v>
      </c>
      <c r="V27" s="2" t="b">
        <f t="shared" si="0"/>
        <v>0</v>
      </c>
      <c r="W27" s="2">
        <f t="shared" si="1"/>
        <v>99992</v>
      </c>
      <c r="X27" s="2">
        <f t="shared" si="2"/>
        <v>89992</v>
      </c>
      <c r="Y27" s="2">
        <f t="shared" si="3"/>
        <v>89992</v>
      </c>
      <c r="AB27" s="50" t="str">
        <f t="shared" si="4"/>
        <v/>
      </c>
      <c r="AC27" s="5" t="str">
        <f t="shared" si="5"/>
        <v/>
      </c>
      <c r="AD27" s="5"/>
      <c r="AE27" s="5"/>
      <c r="AF27" s="51">
        <f t="shared" si="6"/>
        <v>0</v>
      </c>
      <c r="AG27" s="52" t="str">
        <f t="shared" si="7"/>
        <v/>
      </c>
      <c r="AI27" s="50" t="str">
        <f t="shared" si="8"/>
        <v/>
      </c>
      <c r="AJ27" s="5" t="str">
        <f t="shared" si="9"/>
        <v/>
      </c>
      <c r="AK27" s="5"/>
      <c r="AL27" s="5"/>
      <c r="AM27" s="51">
        <f t="shared" si="10"/>
        <v>0</v>
      </c>
      <c r="AN27" s="52" t="str">
        <f t="shared" si="11"/>
        <v/>
      </c>
      <c r="AP27" s="53" t="str">
        <f t="shared" si="12"/>
        <v/>
      </c>
      <c r="AQ27" s="54" t="str">
        <f t="shared" si="13"/>
        <v/>
      </c>
      <c r="AR27" s="54"/>
      <c r="AS27" s="54"/>
      <c r="AT27" s="55">
        <f t="shared" si="14"/>
        <v>0</v>
      </c>
      <c r="AU27" s="56" t="str">
        <f t="shared" si="15"/>
        <v/>
      </c>
      <c r="AW27" s="54" t="str">
        <f t="shared" si="16"/>
        <v/>
      </c>
      <c r="AX27" s="54" t="str">
        <f t="shared" si="17"/>
        <v/>
      </c>
      <c r="AY27" s="54"/>
      <c r="AZ27" s="54"/>
      <c r="BA27" s="55">
        <f t="shared" si="18"/>
        <v>0</v>
      </c>
      <c r="BB27" s="54" t="str">
        <f t="shared" si="19"/>
        <v/>
      </c>
      <c r="BD27" s="57" t="str">
        <f t="shared" si="20"/>
        <v/>
      </c>
      <c r="BE27" s="58" t="str">
        <f t="shared" si="21"/>
        <v/>
      </c>
      <c r="BF27" s="58"/>
      <c r="BG27" s="58"/>
      <c r="BH27" s="59">
        <f t="shared" si="22"/>
        <v>0</v>
      </c>
      <c r="BI27" s="60" t="str">
        <f t="shared" si="23"/>
        <v/>
      </c>
      <c r="BK27" s="57" t="str">
        <f t="shared" si="24"/>
        <v/>
      </c>
      <c r="BL27" s="58">
        <v>82000</v>
      </c>
      <c r="BM27" s="58"/>
      <c r="BN27" s="58"/>
      <c r="BO27" s="59">
        <f t="shared" si="25"/>
        <v>0</v>
      </c>
      <c r="BP27" s="60" t="str">
        <f t="shared" si="26"/>
        <v/>
      </c>
      <c r="BR27" s="57" t="str">
        <f t="shared" si="27"/>
        <v/>
      </c>
      <c r="BS27" s="58">
        <v>81000</v>
      </c>
      <c r="BT27" s="58"/>
      <c r="BU27" s="58"/>
      <c r="BV27" s="59">
        <f t="shared" si="28"/>
        <v>0</v>
      </c>
      <c r="BW27" s="60" t="str">
        <f t="shared" si="29"/>
        <v/>
      </c>
      <c r="BY27" s="61" t="str">
        <f t="shared" si="30"/>
        <v/>
      </c>
      <c r="BZ27" s="62" t="str">
        <f t="shared" si="31"/>
        <v/>
      </c>
      <c r="CA27" s="62"/>
      <c r="CB27" s="62"/>
      <c r="CC27" s="63">
        <f t="shared" si="32"/>
        <v>0</v>
      </c>
      <c r="CD27" s="64" t="str">
        <f t="shared" si="33"/>
        <v/>
      </c>
      <c r="CF27" s="61" t="str">
        <f t="shared" si="34"/>
        <v/>
      </c>
      <c r="CG27" s="62">
        <v>82000</v>
      </c>
      <c r="CH27" s="62"/>
      <c r="CI27" s="62"/>
      <c r="CJ27" s="63">
        <f t="shared" si="35"/>
        <v>0</v>
      </c>
      <c r="CK27" s="64" t="str">
        <f t="shared" si="36"/>
        <v/>
      </c>
      <c r="CM27" s="61" t="str">
        <f t="shared" si="37"/>
        <v/>
      </c>
      <c r="CN27" s="62">
        <v>81000</v>
      </c>
      <c r="CO27" s="62"/>
      <c r="CP27" s="62"/>
      <c r="CQ27" s="63">
        <f t="shared" si="38"/>
        <v>0</v>
      </c>
      <c r="CR27" s="64" t="str">
        <f t="shared" si="39"/>
        <v/>
      </c>
      <c r="CS27" s="65">
        <f t="shared" ref="CS27:CV27" si="63">N27</f>
        <v>0.25</v>
      </c>
      <c r="CT27" s="65">
        <f t="shared" si="63"/>
        <v>0.25</v>
      </c>
      <c r="CU27" s="65">
        <f t="shared" si="63"/>
        <v>0.25</v>
      </c>
      <c r="CV27" s="65">
        <f t="shared" si="63"/>
        <v>0.25</v>
      </c>
    </row>
    <row r="28" spans="1:100" ht="15.75" customHeight="1" x14ac:dyDescent="0.25">
      <c r="A28" s="47">
        <f>inpCommittedFunds!A28</f>
        <v>0</v>
      </c>
      <c r="B28" s="47">
        <f>inpCommittedFunds!B28</f>
        <v>0</v>
      </c>
      <c r="C28" s="48">
        <f>inpCommittedFunds!C28</f>
        <v>0</v>
      </c>
      <c r="D28" s="47">
        <f>inpCommittedFunds!D28</f>
        <v>0</v>
      </c>
      <c r="E28" s="47" t="str">
        <f>inpCommittedFunds!E28</f>
        <v>Internal</v>
      </c>
      <c r="F28" s="47">
        <f>inpCommittedFunds!F28</f>
        <v>0</v>
      </c>
      <c r="G28" s="47">
        <f>inpCommittedFunds!G28</f>
        <v>0</v>
      </c>
      <c r="H28" s="47">
        <f>inpCommittedFunds!H28</f>
        <v>0</v>
      </c>
      <c r="I28" s="47">
        <f>inpCommittedFunds!I28</f>
        <v>0</v>
      </c>
      <c r="J28" s="47">
        <f>inpCommittedFunds!J28</f>
        <v>0</v>
      </c>
      <c r="K28" s="47">
        <f>inpCommittedFunds!K28</f>
        <v>0</v>
      </c>
      <c r="L28" s="47">
        <f>inpCommittedFunds!L28</f>
        <v>0</v>
      </c>
      <c r="M28" s="47">
        <f>inpCommittedFunds!M28</f>
        <v>0</v>
      </c>
      <c r="N28" s="49">
        <f>inpCommittedFunds!N28</f>
        <v>0.25</v>
      </c>
      <c r="O28" s="49">
        <f>inpCommittedFunds!O28</f>
        <v>0.25</v>
      </c>
      <c r="P28" s="49">
        <f>inpCommittedFunds!P28</f>
        <v>0.25</v>
      </c>
      <c r="Q28" s="49">
        <f>inpCommittedFunds!Q28</f>
        <v>0.25</v>
      </c>
      <c r="R28" s="47">
        <f>inpCommittedFunds!R28</f>
        <v>0</v>
      </c>
      <c r="S28" s="47" t="b">
        <f>inpCommittedFunds!S28</f>
        <v>1</v>
      </c>
      <c r="T28" s="47" t="b">
        <f>inpCommittedFunds!T28</f>
        <v>1</v>
      </c>
      <c r="V28" s="2" t="b">
        <f t="shared" si="0"/>
        <v>0</v>
      </c>
      <c r="W28" s="2">
        <f t="shared" si="1"/>
        <v>99992</v>
      </c>
      <c r="X28" s="2">
        <f t="shared" si="2"/>
        <v>89992</v>
      </c>
      <c r="Y28" s="2">
        <f t="shared" si="3"/>
        <v>89992</v>
      </c>
      <c r="AB28" s="50" t="str">
        <f t="shared" si="4"/>
        <v/>
      </c>
      <c r="AC28" s="5" t="str">
        <f t="shared" si="5"/>
        <v/>
      </c>
      <c r="AD28" s="5"/>
      <c r="AE28" s="5"/>
      <c r="AF28" s="51">
        <f t="shared" si="6"/>
        <v>0</v>
      </c>
      <c r="AG28" s="52" t="str">
        <f t="shared" si="7"/>
        <v/>
      </c>
      <c r="AI28" s="50" t="str">
        <f t="shared" si="8"/>
        <v/>
      </c>
      <c r="AJ28" s="5" t="str">
        <f t="shared" si="9"/>
        <v/>
      </c>
      <c r="AK28" s="5"/>
      <c r="AL28" s="5"/>
      <c r="AM28" s="51">
        <f t="shared" si="10"/>
        <v>0</v>
      </c>
      <c r="AN28" s="52" t="str">
        <f t="shared" si="11"/>
        <v/>
      </c>
      <c r="AP28" s="53" t="str">
        <f t="shared" si="12"/>
        <v/>
      </c>
      <c r="AQ28" s="54" t="str">
        <f t="shared" si="13"/>
        <v/>
      </c>
      <c r="AR28" s="54"/>
      <c r="AS28" s="54"/>
      <c r="AT28" s="55">
        <f t="shared" si="14"/>
        <v>0</v>
      </c>
      <c r="AU28" s="56" t="str">
        <f t="shared" si="15"/>
        <v/>
      </c>
      <c r="AW28" s="54" t="str">
        <f t="shared" si="16"/>
        <v/>
      </c>
      <c r="AX28" s="54" t="str">
        <f t="shared" si="17"/>
        <v/>
      </c>
      <c r="AY28" s="54"/>
      <c r="AZ28" s="54"/>
      <c r="BA28" s="55">
        <f t="shared" si="18"/>
        <v>0</v>
      </c>
      <c r="BB28" s="54" t="str">
        <f t="shared" si="19"/>
        <v/>
      </c>
      <c r="BD28" s="57" t="str">
        <f t="shared" si="20"/>
        <v/>
      </c>
      <c r="BE28" s="58" t="str">
        <f t="shared" si="21"/>
        <v/>
      </c>
      <c r="BF28" s="58"/>
      <c r="BG28" s="58"/>
      <c r="BH28" s="59">
        <f t="shared" si="22"/>
        <v>0</v>
      </c>
      <c r="BI28" s="60" t="str">
        <f t="shared" si="23"/>
        <v/>
      </c>
      <c r="BK28" s="57" t="str">
        <f t="shared" si="24"/>
        <v/>
      </c>
      <c r="BL28" s="58">
        <v>82000</v>
      </c>
      <c r="BM28" s="58"/>
      <c r="BN28" s="58"/>
      <c r="BO28" s="59">
        <f t="shared" si="25"/>
        <v>0</v>
      </c>
      <c r="BP28" s="60" t="str">
        <f t="shared" si="26"/>
        <v/>
      </c>
      <c r="BR28" s="57" t="str">
        <f t="shared" si="27"/>
        <v/>
      </c>
      <c r="BS28" s="58">
        <v>81000</v>
      </c>
      <c r="BT28" s="58"/>
      <c r="BU28" s="58"/>
      <c r="BV28" s="59">
        <f t="shared" si="28"/>
        <v>0</v>
      </c>
      <c r="BW28" s="60" t="str">
        <f t="shared" si="29"/>
        <v/>
      </c>
      <c r="BY28" s="61" t="str">
        <f t="shared" si="30"/>
        <v/>
      </c>
      <c r="BZ28" s="62" t="str">
        <f t="shared" si="31"/>
        <v/>
      </c>
      <c r="CA28" s="62"/>
      <c r="CB28" s="62"/>
      <c r="CC28" s="63">
        <f t="shared" si="32"/>
        <v>0</v>
      </c>
      <c r="CD28" s="64" t="str">
        <f t="shared" si="33"/>
        <v/>
      </c>
      <c r="CF28" s="61" t="str">
        <f t="shared" si="34"/>
        <v/>
      </c>
      <c r="CG28" s="62">
        <v>82000</v>
      </c>
      <c r="CH28" s="62"/>
      <c r="CI28" s="62"/>
      <c r="CJ28" s="63">
        <f t="shared" si="35"/>
        <v>0</v>
      </c>
      <c r="CK28" s="64" t="str">
        <f t="shared" si="36"/>
        <v/>
      </c>
      <c r="CM28" s="61" t="str">
        <f t="shared" si="37"/>
        <v/>
      </c>
      <c r="CN28" s="62">
        <v>81000</v>
      </c>
      <c r="CO28" s="62"/>
      <c r="CP28" s="62"/>
      <c r="CQ28" s="63">
        <f t="shared" si="38"/>
        <v>0</v>
      </c>
      <c r="CR28" s="64" t="str">
        <f t="shared" si="39"/>
        <v/>
      </c>
      <c r="CS28" s="65">
        <f t="shared" ref="CS28:CV28" si="64">N28</f>
        <v>0.25</v>
      </c>
      <c r="CT28" s="65">
        <f t="shared" si="64"/>
        <v>0.25</v>
      </c>
      <c r="CU28" s="65">
        <f t="shared" si="64"/>
        <v>0.25</v>
      </c>
      <c r="CV28" s="65">
        <f t="shared" si="64"/>
        <v>0.25</v>
      </c>
    </row>
    <row r="29" spans="1:100" ht="15.75" customHeight="1" x14ac:dyDescent="0.25">
      <c r="A29" s="47">
        <f>inpCommittedFunds!A29</f>
        <v>0</v>
      </c>
      <c r="B29" s="47">
        <f>inpCommittedFunds!B29</f>
        <v>0</v>
      </c>
      <c r="C29" s="48">
        <f>inpCommittedFunds!C29</f>
        <v>0</v>
      </c>
      <c r="D29" s="47">
        <f>inpCommittedFunds!D29</f>
        <v>0</v>
      </c>
      <c r="E29" s="47" t="str">
        <f>inpCommittedFunds!E29</f>
        <v>Internal</v>
      </c>
      <c r="F29" s="47">
        <f>inpCommittedFunds!F29</f>
        <v>0</v>
      </c>
      <c r="G29" s="47">
        <f>inpCommittedFunds!G29</f>
        <v>0</v>
      </c>
      <c r="H29" s="47">
        <f>inpCommittedFunds!H29</f>
        <v>0</v>
      </c>
      <c r="I29" s="47">
        <f>inpCommittedFunds!I29</f>
        <v>0</v>
      </c>
      <c r="J29" s="47">
        <f>inpCommittedFunds!J29</f>
        <v>0</v>
      </c>
      <c r="K29" s="47">
        <f>inpCommittedFunds!K29</f>
        <v>0</v>
      </c>
      <c r="L29" s="47">
        <f>inpCommittedFunds!L29</f>
        <v>0</v>
      </c>
      <c r="M29" s="47">
        <f>inpCommittedFunds!M29</f>
        <v>0</v>
      </c>
      <c r="N29" s="49">
        <f>inpCommittedFunds!N29</f>
        <v>0.25</v>
      </c>
      <c r="O29" s="49">
        <f>inpCommittedFunds!O29</f>
        <v>0.25</v>
      </c>
      <c r="P29" s="49">
        <f>inpCommittedFunds!P29</f>
        <v>0.25</v>
      </c>
      <c r="Q29" s="49">
        <f>inpCommittedFunds!Q29</f>
        <v>0.25</v>
      </c>
      <c r="R29" s="47">
        <f>inpCommittedFunds!R29</f>
        <v>0</v>
      </c>
      <c r="S29" s="47" t="b">
        <f>inpCommittedFunds!S29</f>
        <v>1</v>
      </c>
      <c r="T29" s="47" t="b">
        <f>inpCommittedFunds!T29</f>
        <v>1</v>
      </c>
      <c r="V29" s="2" t="b">
        <f t="shared" si="0"/>
        <v>0</v>
      </c>
      <c r="W29" s="2">
        <f t="shared" si="1"/>
        <v>99992</v>
      </c>
      <c r="X29" s="2">
        <f t="shared" si="2"/>
        <v>89992</v>
      </c>
      <c r="Y29" s="2">
        <f t="shared" si="3"/>
        <v>89992</v>
      </c>
      <c r="AB29" s="50" t="str">
        <f t="shared" si="4"/>
        <v/>
      </c>
      <c r="AC29" s="5" t="str">
        <f t="shared" si="5"/>
        <v/>
      </c>
      <c r="AD29" s="5"/>
      <c r="AE29" s="5"/>
      <c r="AF29" s="51">
        <f t="shared" si="6"/>
        <v>0</v>
      </c>
      <c r="AG29" s="52" t="str">
        <f t="shared" si="7"/>
        <v/>
      </c>
      <c r="AI29" s="50" t="str">
        <f t="shared" si="8"/>
        <v/>
      </c>
      <c r="AJ29" s="5" t="str">
        <f t="shared" si="9"/>
        <v/>
      </c>
      <c r="AK29" s="5"/>
      <c r="AL29" s="5"/>
      <c r="AM29" s="51">
        <f t="shared" si="10"/>
        <v>0</v>
      </c>
      <c r="AN29" s="52" t="str">
        <f t="shared" si="11"/>
        <v/>
      </c>
      <c r="AP29" s="53" t="str">
        <f t="shared" si="12"/>
        <v/>
      </c>
      <c r="AQ29" s="54" t="str">
        <f t="shared" si="13"/>
        <v/>
      </c>
      <c r="AR29" s="54"/>
      <c r="AS29" s="54"/>
      <c r="AT29" s="55">
        <f t="shared" si="14"/>
        <v>0</v>
      </c>
      <c r="AU29" s="56" t="str">
        <f t="shared" si="15"/>
        <v/>
      </c>
      <c r="AW29" s="54" t="str">
        <f t="shared" si="16"/>
        <v/>
      </c>
      <c r="AX29" s="54" t="str">
        <f t="shared" si="17"/>
        <v/>
      </c>
      <c r="AY29" s="54"/>
      <c r="AZ29" s="54"/>
      <c r="BA29" s="55">
        <f t="shared" si="18"/>
        <v>0</v>
      </c>
      <c r="BB29" s="54" t="str">
        <f t="shared" si="19"/>
        <v/>
      </c>
      <c r="BD29" s="57" t="str">
        <f t="shared" si="20"/>
        <v/>
      </c>
      <c r="BE29" s="58" t="str">
        <f t="shared" si="21"/>
        <v/>
      </c>
      <c r="BF29" s="58"/>
      <c r="BG29" s="58"/>
      <c r="BH29" s="59">
        <f t="shared" si="22"/>
        <v>0</v>
      </c>
      <c r="BI29" s="60" t="str">
        <f t="shared" si="23"/>
        <v/>
      </c>
      <c r="BK29" s="57" t="str">
        <f t="shared" si="24"/>
        <v/>
      </c>
      <c r="BL29" s="58">
        <v>82000</v>
      </c>
      <c r="BM29" s="58"/>
      <c r="BN29" s="58"/>
      <c r="BO29" s="59">
        <f t="shared" si="25"/>
        <v>0</v>
      </c>
      <c r="BP29" s="60" t="str">
        <f t="shared" si="26"/>
        <v/>
      </c>
      <c r="BR29" s="57" t="str">
        <f t="shared" si="27"/>
        <v/>
      </c>
      <c r="BS29" s="58">
        <v>81000</v>
      </c>
      <c r="BT29" s="58"/>
      <c r="BU29" s="58"/>
      <c r="BV29" s="59">
        <f t="shared" si="28"/>
        <v>0</v>
      </c>
      <c r="BW29" s="60" t="str">
        <f t="shared" si="29"/>
        <v/>
      </c>
      <c r="BY29" s="61" t="str">
        <f t="shared" si="30"/>
        <v/>
      </c>
      <c r="BZ29" s="62" t="str">
        <f t="shared" si="31"/>
        <v/>
      </c>
      <c r="CA29" s="62"/>
      <c r="CB29" s="62"/>
      <c r="CC29" s="63">
        <f t="shared" si="32"/>
        <v>0</v>
      </c>
      <c r="CD29" s="64" t="str">
        <f t="shared" si="33"/>
        <v/>
      </c>
      <c r="CF29" s="61" t="str">
        <f t="shared" si="34"/>
        <v/>
      </c>
      <c r="CG29" s="62">
        <v>82000</v>
      </c>
      <c r="CH29" s="62"/>
      <c r="CI29" s="62"/>
      <c r="CJ29" s="63">
        <f t="shared" si="35"/>
        <v>0</v>
      </c>
      <c r="CK29" s="64" t="str">
        <f t="shared" si="36"/>
        <v/>
      </c>
      <c r="CM29" s="61" t="str">
        <f t="shared" si="37"/>
        <v/>
      </c>
      <c r="CN29" s="62">
        <v>81000</v>
      </c>
      <c r="CO29" s="62"/>
      <c r="CP29" s="62"/>
      <c r="CQ29" s="63">
        <f t="shared" si="38"/>
        <v>0</v>
      </c>
      <c r="CR29" s="64" t="str">
        <f t="shared" si="39"/>
        <v/>
      </c>
      <c r="CS29" s="65">
        <f t="shared" ref="CS29:CV29" si="65">N29</f>
        <v>0.25</v>
      </c>
      <c r="CT29" s="65">
        <f t="shared" si="65"/>
        <v>0.25</v>
      </c>
      <c r="CU29" s="65">
        <f t="shared" si="65"/>
        <v>0.25</v>
      </c>
      <c r="CV29" s="65">
        <f t="shared" si="65"/>
        <v>0.25</v>
      </c>
    </row>
    <row r="30" spans="1:100" ht="15.75" customHeight="1" x14ac:dyDescent="0.25">
      <c r="A30" s="47">
        <f>inpCommittedFunds!A30</f>
        <v>0</v>
      </c>
      <c r="B30" s="47">
        <f>inpCommittedFunds!B30</f>
        <v>0</v>
      </c>
      <c r="C30" s="48">
        <f>inpCommittedFunds!C30</f>
        <v>0</v>
      </c>
      <c r="D30" s="47">
        <f>inpCommittedFunds!D30</f>
        <v>0</v>
      </c>
      <c r="E30" s="47" t="str">
        <f>inpCommittedFunds!E30</f>
        <v>Internal</v>
      </c>
      <c r="F30" s="47">
        <f>inpCommittedFunds!F30</f>
        <v>0</v>
      </c>
      <c r="G30" s="47">
        <f>inpCommittedFunds!G30</f>
        <v>0</v>
      </c>
      <c r="H30" s="47">
        <f>inpCommittedFunds!H30</f>
        <v>0</v>
      </c>
      <c r="I30" s="47">
        <f>inpCommittedFunds!I30</f>
        <v>0</v>
      </c>
      <c r="J30" s="47">
        <f>inpCommittedFunds!J30</f>
        <v>0</v>
      </c>
      <c r="K30" s="47">
        <f>inpCommittedFunds!K30</f>
        <v>0</v>
      </c>
      <c r="L30" s="47">
        <f>inpCommittedFunds!L30</f>
        <v>0</v>
      </c>
      <c r="M30" s="47">
        <f>inpCommittedFunds!M30</f>
        <v>0</v>
      </c>
      <c r="N30" s="49">
        <f>inpCommittedFunds!N30</f>
        <v>0.25</v>
      </c>
      <c r="O30" s="49">
        <f>inpCommittedFunds!O30</f>
        <v>0.25</v>
      </c>
      <c r="P30" s="49">
        <f>inpCommittedFunds!P30</f>
        <v>0.25</v>
      </c>
      <c r="Q30" s="49">
        <f>inpCommittedFunds!Q30</f>
        <v>0.25</v>
      </c>
      <c r="R30" s="47">
        <f>inpCommittedFunds!R30</f>
        <v>0</v>
      </c>
      <c r="S30" s="47" t="b">
        <f>inpCommittedFunds!S30</f>
        <v>1</v>
      </c>
      <c r="T30" s="47" t="b">
        <f>inpCommittedFunds!T30</f>
        <v>1</v>
      </c>
      <c r="V30" s="2" t="b">
        <f t="shared" si="0"/>
        <v>0</v>
      </c>
      <c r="W30" s="2">
        <f t="shared" si="1"/>
        <v>99992</v>
      </c>
      <c r="X30" s="2">
        <f t="shared" si="2"/>
        <v>89992</v>
      </c>
      <c r="Y30" s="2">
        <f t="shared" si="3"/>
        <v>89992</v>
      </c>
      <c r="AB30" s="50" t="str">
        <f t="shared" si="4"/>
        <v/>
      </c>
      <c r="AC30" s="5" t="str">
        <f t="shared" si="5"/>
        <v/>
      </c>
      <c r="AD30" s="5"/>
      <c r="AE30" s="5"/>
      <c r="AF30" s="51">
        <f t="shared" si="6"/>
        <v>0</v>
      </c>
      <c r="AG30" s="52" t="str">
        <f t="shared" si="7"/>
        <v/>
      </c>
      <c r="AI30" s="50" t="str">
        <f t="shared" si="8"/>
        <v/>
      </c>
      <c r="AJ30" s="5" t="str">
        <f t="shared" si="9"/>
        <v/>
      </c>
      <c r="AK30" s="5"/>
      <c r="AL30" s="5"/>
      <c r="AM30" s="51">
        <f t="shared" si="10"/>
        <v>0</v>
      </c>
      <c r="AN30" s="52" t="str">
        <f t="shared" si="11"/>
        <v/>
      </c>
      <c r="AP30" s="53" t="str">
        <f t="shared" si="12"/>
        <v/>
      </c>
      <c r="AQ30" s="54" t="str">
        <f t="shared" si="13"/>
        <v/>
      </c>
      <c r="AR30" s="54"/>
      <c r="AS30" s="54"/>
      <c r="AT30" s="55">
        <f t="shared" si="14"/>
        <v>0</v>
      </c>
      <c r="AU30" s="56" t="str">
        <f t="shared" si="15"/>
        <v/>
      </c>
      <c r="AW30" s="54" t="str">
        <f t="shared" si="16"/>
        <v/>
      </c>
      <c r="AX30" s="54" t="str">
        <f t="shared" si="17"/>
        <v/>
      </c>
      <c r="AY30" s="54"/>
      <c r="AZ30" s="54"/>
      <c r="BA30" s="55">
        <f t="shared" si="18"/>
        <v>0</v>
      </c>
      <c r="BB30" s="54" t="str">
        <f t="shared" si="19"/>
        <v/>
      </c>
      <c r="BD30" s="57" t="str">
        <f t="shared" si="20"/>
        <v/>
      </c>
      <c r="BE30" s="58" t="str">
        <f t="shared" si="21"/>
        <v/>
      </c>
      <c r="BF30" s="58"/>
      <c r="BG30" s="58"/>
      <c r="BH30" s="59">
        <f t="shared" si="22"/>
        <v>0</v>
      </c>
      <c r="BI30" s="60" t="str">
        <f t="shared" si="23"/>
        <v/>
      </c>
      <c r="BK30" s="57" t="str">
        <f t="shared" si="24"/>
        <v/>
      </c>
      <c r="BL30" s="58">
        <v>82000</v>
      </c>
      <c r="BM30" s="58"/>
      <c r="BN30" s="58"/>
      <c r="BO30" s="59">
        <f t="shared" si="25"/>
        <v>0</v>
      </c>
      <c r="BP30" s="60" t="str">
        <f t="shared" si="26"/>
        <v/>
      </c>
      <c r="BR30" s="57" t="str">
        <f t="shared" si="27"/>
        <v/>
      </c>
      <c r="BS30" s="58">
        <v>81000</v>
      </c>
      <c r="BT30" s="58"/>
      <c r="BU30" s="58"/>
      <c r="BV30" s="59">
        <f t="shared" si="28"/>
        <v>0</v>
      </c>
      <c r="BW30" s="60" t="str">
        <f t="shared" si="29"/>
        <v/>
      </c>
      <c r="BY30" s="61" t="str">
        <f t="shared" si="30"/>
        <v/>
      </c>
      <c r="BZ30" s="62" t="str">
        <f t="shared" si="31"/>
        <v/>
      </c>
      <c r="CA30" s="62"/>
      <c r="CB30" s="62"/>
      <c r="CC30" s="63">
        <f t="shared" si="32"/>
        <v>0</v>
      </c>
      <c r="CD30" s="64" t="str">
        <f t="shared" si="33"/>
        <v/>
      </c>
      <c r="CF30" s="61" t="str">
        <f t="shared" si="34"/>
        <v/>
      </c>
      <c r="CG30" s="62">
        <v>82000</v>
      </c>
      <c r="CH30" s="62"/>
      <c r="CI30" s="62"/>
      <c r="CJ30" s="63">
        <f t="shared" si="35"/>
        <v>0</v>
      </c>
      <c r="CK30" s="64" t="str">
        <f t="shared" si="36"/>
        <v/>
      </c>
      <c r="CM30" s="61" t="str">
        <f t="shared" si="37"/>
        <v/>
      </c>
      <c r="CN30" s="62">
        <v>81000</v>
      </c>
      <c r="CO30" s="62"/>
      <c r="CP30" s="62"/>
      <c r="CQ30" s="63">
        <f t="shared" si="38"/>
        <v>0</v>
      </c>
      <c r="CR30" s="64" t="str">
        <f t="shared" si="39"/>
        <v/>
      </c>
      <c r="CS30" s="65">
        <f t="shared" ref="CS30:CV30" si="66">N30</f>
        <v>0.25</v>
      </c>
      <c r="CT30" s="65">
        <f t="shared" si="66"/>
        <v>0.25</v>
      </c>
      <c r="CU30" s="65">
        <f t="shared" si="66"/>
        <v>0.25</v>
      </c>
      <c r="CV30" s="65">
        <f t="shared" si="66"/>
        <v>0.25</v>
      </c>
    </row>
    <row r="31" spans="1:100" ht="15.75" customHeight="1" x14ac:dyDescent="0.25">
      <c r="A31" s="47">
        <f>inpCommittedFunds!A31</f>
        <v>0</v>
      </c>
      <c r="B31" s="47">
        <f>inpCommittedFunds!B31</f>
        <v>0</v>
      </c>
      <c r="C31" s="48">
        <f>inpCommittedFunds!C31</f>
        <v>0</v>
      </c>
      <c r="D31" s="47">
        <f>inpCommittedFunds!D31</f>
        <v>0</v>
      </c>
      <c r="E31" s="47" t="str">
        <f>inpCommittedFunds!E31</f>
        <v>Internal</v>
      </c>
      <c r="F31" s="47">
        <f>inpCommittedFunds!F31</f>
        <v>0</v>
      </c>
      <c r="G31" s="47">
        <f>inpCommittedFunds!G31</f>
        <v>0</v>
      </c>
      <c r="H31" s="47">
        <f>inpCommittedFunds!H31</f>
        <v>0</v>
      </c>
      <c r="I31" s="47">
        <f>inpCommittedFunds!I31</f>
        <v>0</v>
      </c>
      <c r="J31" s="47">
        <f>inpCommittedFunds!J31</f>
        <v>0</v>
      </c>
      <c r="K31" s="47">
        <f>inpCommittedFunds!K31</f>
        <v>0</v>
      </c>
      <c r="L31" s="47">
        <f>inpCommittedFunds!L31</f>
        <v>0</v>
      </c>
      <c r="M31" s="47">
        <f>inpCommittedFunds!M31</f>
        <v>0</v>
      </c>
      <c r="N31" s="49">
        <f>inpCommittedFunds!N31</f>
        <v>0.25</v>
      </c>
      <c r="O31" s="49">
        <f>inpCommittedFunds!O31</f>
        <v>0.25</v>
      </c>
      <c r="P31" s="49">
        <f>inpCommittedFunds!P31</f>
        <v>0.25</v>
      </c>
      <c r="Q31" s="49">
        <f>inpCommittedFunds!Q31</f>
        <v>0.25</v>
      </c>
      <c r="R31" s="47">
        <f>inpCommittedFunds!R31</f>
        <v>0</v>
      </c>
      <c r="S31" s="47" t="b">
        <f>inpCommittedFunds!S31</f>
        <v>1</v>
      </c>
      <c r="T31" s="47" t="b">
        <f>inpCommittedFunds!T31</f>
        <v>1</v>
      </c>
      <c r="V31" s="2" t="b">
        <f t="shared" si="0"/>
        <v>0</v>
      </c>
      <c r="W31" s="2">
        <f t="shared" si="1"/>
        <v>99992</v>
      </c>
      <c r="X31" s="2">
        <f t="shared" si="2"/>
        <v>89992</v>
      </c>
      <c r="Y31" s="2">
        <f t="shared" si="3"/>
        <v>89992</v>
      </c>
      <c r="AB31" s="50" t="str">
        <f t="shared" si="4"/>
        <v/>
      </c>
      <c r="AC31" s="5" t="str">
        <f t="shared" si="5"/>
        <v/>
      </c>
      <c r="AD31" s="5"/>
      <c r="AE31" s="5"/>
      <c r="AF31" s="51">
        <f t="shared" si="6"/>
        <v>0</v>
      </c>
      <c r="AG31" s="52" t="str">
        <f t="shared" si="7"/>
        <v/>
      </c>
      <c r="AI31" s="50" t="str">
        <f t="shared" si="8"/>
        <v/>
      </c>
      <c r="AJ31" s="5" t="str">
        <f t="shared" si="9"/>
        <v/>
      </c>
      <c r="AK31" s="5"/>
      <c r="AL31" s="5"/>
      <c r="AM31" s="51">
        <f t="shared" si="10"/>
        <v>0</v>
      </c>
      <c r="AN31" s="52" t="str">
        <f t="shared" si="11"/>
        <v/>
      </c>
      <c r="AP31" s="53" t="str">
        <f t="shared" si="12"/>
        <v/>
      </c>
      <c r="AQ31" s="54" t="str">
        <f t="shared" si="13"/>
        <v/>
      </c>
      <c r="AR31" s="54"/>
      <c r="AS31" s="54"/>
      <c r="AT31" s="55">
        <f t="shared" si="14"/>
        <v>0</v>
      </c>
      <c r="AU31" s="56" t="str">
        <f t="shared" si="15"/>
        <v/>
      </c>
      <c r="AW31" s="54" t="str">
        <f t="shared" si="16"/>
        <v/>
      </c>
      <c r="AX31" s="54" t="str">
        <f t="shared" si="17"/>
        <v/>
      </c>
      <c r="AY31" s="54"/>
      <c r="AZ31" s="54"/>
      <c r="BA31" s="55">
        <f t="shared" si="18"/>
        <v>0</v>
      </c>
      <c r="BB31" s="54" t="str">
        <f t="shared" si="19"/>
        <v/>
      </c>
      <c r="BD31" s="57" t="str">
        <f t="shared" si="20"/>
        <v/>
      </c>
      <c r="BE31" s="58" t="str">
        <f t="shared" si="21"/>
        <v/>
      </c>
      <c r="BF31" s="58"/>
      <c r="BG31" s="58"/>
      <c r="BH31" s="59">
        <f t="shared" si="22"/>
        <v>0</v>
      </c>
      <c r="BI31" s="60" t="str">
        <f t="shared" si="23"/>
        <v/>
      </c>
      <c r="BK31" s="57" t="str">
        <f t="shared" si="24"/>
        <v/>
      </c>
      <c r="BL31" s="58">
        <v>82000</v>
      </c>
      <c r="BM31" s="58"/>
      <c r="BN31" s="58"/>
      <c r="BO31" s="59">
        <f t="shared" si="25"/>
        <v>0</v>
      </c>
      <c r="BP31" s="60" t="str">
        <f t="shared" si="26"/>
        <v/>
      </c>
      <c r="BR31" s="57" t="str">
        <f t="shared" si="27"/>
        <v/>
      </c>
      <c r="BS31" s="58">
        <v>81000</v>
      </c>
      <c r="BT31" s="58"/>
      <c r="BU31" s="58"/>
      <c r="BV31" s="59">
        <f t="shared" si="28"/>
        <v>0</v>
      </c>
      <c r="BW31" s="60" t="str">
        <f t="shared" si="29"/>
        <v/>
      </c>
      <c r="BY31" s="61" t="str">
        <f t="shared" si="30"/>
        <v/>
      </c>
      <c r="BZ31" s="62" t="str">
        <f t="shared" si="31"/>
        <v/>
      </c>
      <c r="CA31" s="62"/>
      <c r="CB31" s="62"/>
      <c r="CC31" s="63">
        <f t="shared" si="32"/>
        <v>0</v>
      </c>
      <c r="CD31" s="64" t="str">
        <f t="shared" si="33"/>
        <v/>
      </c>
      <c r="CF31" s="61" t="str">
        <f t="shared" si="34"/>
        <v/>
      </c>
      <c r="CG31" s="62">
        <v>82000</v>
      </c>
      <c r="CH31" s="62"/>
      <c r="CI31" s="62"/>
      <c r="CJ31" s="63">
        <f t="shared" si="35"/>
        <v>0</v>
      </c>
      <c r="CK31" s="64" t="str">
        <f t="shared" si="36"/>
        <v/>
      </c>
      <c r="CM31" s="61" t="str">
        <f t="shared" si="37"/>
        <v/>
      </c>
      <c r="CN31" s="62">
        <v>81000</v>
      </c>
      <c r="CO31" s="62"/>
      <c r="CP31" s="62"/>
      <c r="CQ31" s="63">
        <f t="shared" si="38"/>
        <v>0</v>
      </c>
      <c r="CR31" s="64" t="str">
        <f t="shared" si="39"/>
        <v/>
      </c>
      <c r="CS31" s="65">
        <f t="shared" ref="CS31:CV31" si="67">N31</f>
        <v>0.25</v>
      </c>
      <c r="CT31" s="65">
        <f t="shared" si="67"/>
        <v>0.25</v>
      </c>
      <c r="CU31" s="65">
        <f t="shared" si="67"/>
        <v>0.25</v>
      </c>
      <c r="CV31" s="65">
        <f t="shared" si="67"/>
        <v>0.25</v>
      </c>
    </row>
    <row r="32" spans="1:100" ht="15.75" customHeight="1" x14ac:dyDescent="0.25">
      <c r="A32" s="47">
        <f>inpCommittedFunds!A32</f>
        <v>0</v>
      </c>
      <c r="B32" s="47">
        <f>inpCommittedFunds!B32</f>
        <v>0</v>
      </c>
      <c r="C32" s="48">
        <f>inpCommittedFunds!C32</f>
        <v>0</v>
      </c>
      <c r="D32" s="47">
        <f>inpCommittedFunds!D32</f>
        <v>0</v>
      </c>
      <c r="E32" s="47" t="str">
        <f>inpCommittedFunds!E32</f>
        <v>Internal</v>
      </c>
      <c r="F32" s="47">
        <f>inpCommittedFunds!F32</f>
        <v>0</v>
      </c>
      <c r="G32" s="47">
        <f>inpCommittedFunds!G32</f>
        <v>0</v>
      </c>
      <c r="H32" s="47">
        <f>inpCommittedFunds!H32</f>
        <v>0</v>
      </c>
      <c r="I32" s="47">
        <f>inpCommittedFunds!I32</f>
        <v>0</v>
      </c>
      <c r="J32" s="47">
        <f>inpCommittedFunds!J32</f>
        <v>0</v>
      </c>
      <c r="K32" s="47">
        <f>inpCommittedFunds!K32</f>
        <v>0</v>
      </c>
      <c r="L32" s="47">
        <f>inpCommittedFunds!L32</f>
        <v>0</v>
      </c>
      <c r="M32" s="47">
        <f>inpCommittedFunds!M32</f>
        <v>0</v>
      </c>
      <c r="N32" s="49">
        <f>inpCommittedFunds!N32</f>
        <v>0.25</v>
      </c>
      <c r="O32" s="49">
        <f>inpCommittedFunds!O32</f>
        <v>0.25</v>
      </c>
      <c r="P32" s="49">
        <f>inpCommittedFunds!P32</f>
        <v>0.25</v>
      </c>
      <c r="Q32" s="49">
        <f>inpCommittedFunds!Q32</f>
        <v>0.25</v>
      </c>
      <c r="R32" s="47">
        <f>inpCommittedFunds!R32</f>
        <v>0</v>
      </c>
      <c r="S32" s="47" t="b">
        <f>inpCommittedFunds!S32</f>
        <v>1</v>
      </c>
      <c r="T32" s="47" t="b">
        <f>inpCommittedFunds!T32</f>
        <v>1</v>
      </c>
      <c r="V32" s="2" t="b">
        <f t="shared" si="0"/>
        <v>0</v>
      </c>
      <c r="W32" s="2">
        <f t="shared" si="1"/>
        <v>99992</v>
      </c>
      <c r="X32" s="2">
        <f t="shared" si="2"/>
        <v>89992</v>
      </c>
      <c r="Y32" s="2">
        <f t="shared" si="3"/>
        <v>89992</v>
      </c>
      <c r="AB32" s="50" t="str">
        <f t="shared" si="4"/>
        <v/>
      </c>
      <c r="AC32" s="5" t="str">
        <f t="shared" si="5"/>
        <v/>
      </c>
      <c r="AD32" s="5"/>
      <c r="AE32" s="5"/>
      <c r="AF32" s="51">
        <f t="shared" si="6"/>
        <v>0</v>
      </c>
      <c r="AG32" s="52" t="str">
        <f t="shared" si="7"/>
        <v/>
      </c>
      <c r="AI32" s="50" t="str">
        <f t="shared" si="8"/>
        <v/>
      </c>
      <c r="AJ32" s="5" t="str">
        <f t="shared" si="9"/>
        <v/>
      </c>
      <c r="AK32" s="5"/>
      <c r="AL32" s="5"/>
      <c r="AM32" s="51">
        <f t="shared" si="10"/>
        <v>0</v>
      </c>
      <c r="AN32" s="52" t="str">
        <f t="shared" si="11"/>
        <v/>
      </c>
      <c r="AP32" s="53" t="str">
        <f t="shared" si="12"/>
        <v/>
      </c>
      <c r="AQ32" s="54" t="str">
        <f t="shared" si="13"/>
        <v/>
      </c>
      <c r="AR32" s="54"/>
      <c r="AS32" s="54"/>
      <c r="AT32" s="55">
        <f t="shared" si="14"/>
        <v>0</v>
      </c>
      <c r="AU32" s="56" t="str">
        <f t="shared" si="15"/>
        <v/>
      </c>
      <c r="AW32" s="54" t="str">
        <f t="shared" si="16"/>
        <v/>
      </c>
      <c r="AX32" s="54" t="str">
        <f t="shared" si="17"/>
        <v/>
      </c>
      <c r="AY32" s="54"/>
      <c r="AZ32" s="54"/>
      <c r="BA32" s="55">
        <f t="shared" si="18"/>
        <v>0</v>
      </c>
      <c r="BB32" s="54" t="str">
        <f t="shared" si="19"/>
        <v/>
      </c>
      <c r="BD32" s="57" t="str">
        <f t="shared" si="20"/>
        <v/>
      </c>
      <c r="BE32" s="58" t="str">
        <f t="shared" si="21"/>
        <v/>
      </c>
      <c r="BF32" s="58"/>
      <c r="BG32" s="58"/>
      <c r="BH32" s="59">
        <f t="shared" si="22"/>
        <v>0</v>
      </c>
      <c r="BI32" s="60" t="str">
        <f t="shared" si="23"/>
        <v/>
      </c>
      <c r="BK32" s="57" t="str">
        <f t="shared" si="24"/>
        <v/>
      </c>
      <c r="BL32" s="58">
        <v>82000</v>
      </c>
      <c r="BM32" s="58"/>
      <c r="BN32" s="58"/>
      <c r="BO32" s="59">
        <f t="shared" si="25"/>
        <v>0</v>
      </c>
      <c r="BP32" s="60" t="str">
        <f t="shared" si="26"/>
        <v/>
      </c>
      <c r="BR32" s="57" t="str">
        <f t="shared" si="27"/>
        <v/>
      </c>
      <c r="BS32" s="58">
        <v>81000</v>
      </c>
      <c r="BT32" s="58"/>
      <c r="BU32" s="58"/>
      <c r="BV32" s="59">
        <f t="shared" si="28"/>
        <v>0</v>
      </c>
      <c r="BW32" s="60" t="str">
        <f t="shared" si="29"/>
        <v/>
      </c>
      <c r="BY32" s="61" t="str">
        <f t="shared" si="30"/>
        <v/>
      </c>
      <c r="BZ32" s="62" t="str">
        <f t="shared" si="31"/>
        <v/>
      </c>
      <c r="CA32" s="62"/>
      <c r="CB32" s="62"/>
      <c r="CC32" s="63">
        <f t="shared" si="32"/>
        <v>0</v>
      </c>
      <c r="CD32" s="64" t="str">
        <f t="shared" si="33"/>
        <v/>
      </c>
      <c r="CF32" s="61" t="str">
        <f t="shared" si="34"/>
        <v/>
      </c>
      <c r="CG32" s="62">
        <v>82000</v>
      </c>
      <c r="CH32" s="62"/>
      <c r="CI32" s="62"/>
      <c r="CJ32" s="63">
        <f t="shared" si="35"/>
        <v>0</v>
      </c>
      <c r="CK32" s="64" t="str">
        <f t="shared" si="36"/>
        <v/>
      </c>
      <c r="CM32" s="61" t="str">
        <f t="shared" si="37"/>
        <v/>
      </c>
      <c r="CN32" s="62">
        <v>81000</v>
      </c>
      <c r="CO32" s="62"/>
      <c r="CP32" s="62"/>
      <c r="CQ32" s="63">
        <f t="shared" si="38"/>
        <v>0</v>
      </c>
      <c r="CR32" s="64" t="str">
        <f t="shared" si="39"/>
        <v/>
      </c>
      <c r="CS32" s="65">
        <f t="shared" ref="CS32:CV32" si="68">N32</f>
        <v>0.25</v>
      </c>
      <c r="CT32" s="65">
        <f t="shared" si="68"/>
        <v>0.25</v>
      </c>
      <c r="CU32" s="65">
        <f t="shared" si="68"/>
        <v>0.25</v>
      </c>
      <c r="CV32" s="65">
        <f t="shared" si="68"/>
        <v>0.25</v>
      </c>
    </row>
    <row r="33" spans="1:100" ht="15.75" customHeight="1" x14ac:dyDescent="0.25">
      <c r="A33" s="47">
        <f>inpCommittedFunds!A33</f>
        <v>0</v>
      </c>
      <c r="B33" s="47">
        <f>inpCommittedFunds!B33</f>
        <v>0</v>
      </c>
      <c r="C33" s="48">
        <f>inpCommittedFunds!C33</f>
        <v>0</v>
      </c>
      <c r="D33" s="47">
        <f>inpCommittedFunds!D33</f>
        <v>0</v>
      </c>
      <c r="E33" s="47" t="str">
        <f>inpCommittedFunds!E33</f>
        <v>Internal</v>
      </c>
      <c r="F33" s="47">
        <f>inpCommittedFunds!F33</f>
        <v>0</v>
      </c>
      <c r="G33" s="47">
        <f>inpCommittedFunds!G33</f>
        <v>0</v>
      </c>
      <c r="H33" s="47">
        <f>inpCommittedFunds!H33</f>
        <v>0</v>
      </c>
      <c r="I33" s="47">
        <f>inpCommittedFunds!I33</f>
        <v>0</v>
      </c>
      <c r="J33" s="47">
        <f>inpCommittedFunds!J33</f>
        <v>0</v>
      </c>
      <c r="K33" s="47">
        <f>inpCommittedFunds!K33</f>
        <v>0</v>
      </c>
      <c r="L33" s="47">
        <f>inpCommittedFunds!L33</f>
        <v>0</v>
      </c>
      <c r="M33" s="47">
        <f>inpCommittedFunds!M33</f>
        <v>0</v>
      </c>
      <c r="N33" s="49">
        <f>inpCommittedFunds!N33</f>
        <v>0.25</v>
      </c>
      <c r="O33" s="49">
        <f>inpCommittedFunds!O33</f>
        <v>0.25</v>
      </c>
      <c r="P33" s="49">
        <f>inpCommittedFunds!P33</f>
        <v>0.25</v>
      </c>
      <c r="Q33" s="49">
        <f>inpCommittedFunds!Q33</f>
        <v>0.25</v>
      </c>
      <c r="R33" s="47">
        <f>inpCommittedFunds!R33</f>
        <v>0</v>
      </c>
      <c r="S33" s="47" t="b">
        <f>inpCommittedFunds!S33</f>
        <v>1</v>
      </c>
      <c r="T33" s="47" t="b">
        <f>inpCommittedFunds!T33</f>
        <v>1</v>
      </c>
      <c r="V33" s="2" t="b">
        <f t="shared" si="0"/>
        <v>0</v>
      </c>
      <c r="W33" s="2">
        <f t="shared" si="1"/>
        <v>99992</v>
      </c>
      <c r="X33" s="2">
        <f t="shared" si="2"/>
        <v>89992</v>
      </c>
      <c r="Y33" s="2">
        <f t="shared" si="3"/>
        <v>89992</v>
      </c>
      <c r="AB33" s="50" t="str">
        <f t="shared" si="4"/>
        <v/>
      </c>
      <c r="AC33" s="5" t="str">
        <f t="shared" si="5"/>
        <v/>
      </c>
      <c r="AD33" s="5"/>
      <c r="AE33" s="5"/>
      <c r="AF33" s="51">
        <f t="shared" si="6"/>
        <v>0</v>
      </c>
      <c r="AG33" s="52" t="str">
        <f t="shared" si="7"/>
        <v/>
      </c>
      <c r="AI33" s="50" t="str">
        <f t="shared" si="8"/>
        <v/>
      </c>
      <c r="AJ33" s="5" t="str">
        <f t="shared" si="9"/>
        <v/>
      </c>
      <c r="AK33" s="5"/>
      <c r="AL33" s="5"/>
      <c r="AM33" s="51">
        <f t="shared" si="10"/>
        <v>0</v>
      </c>
      <c r="AN33" s="52" t="str">
        <f t="shared" si="11"/>
        <v/>
      </c>
      <c r="AP33" s="53" t="str">
        <f t="shared" si="12"/>
        <v/>
      </c>
      <c r="AQ33" s="54" t="str">
        <f t="shared" si="13"/>
        <v/>
      </c>
      <c r="AR33" s="54"/>
      <c r="AS33" s="54"/>
      <c r="AT33" s="55">
        <f t="shared" si="14"/>
        <v>0</v>
      </c>
      <c r="AU33" s="56" t="str">
        <f t="shared" si="15"/>
        <v/>
      </c>
      <c r="AW33" s="54" t="str">
        <f t="shared" si="16"/>
        <v/>
      </c>
      <c r="AX33" s="54" t="str">
        <f t="shared" si="17"/>
        <v/>
      </c>
      <c r="AY33" s="54"/>
      <c r="AZ33" s="54"/>
      <c r="BA33" s="55">
        <f t="shared" si="18"/>
        <v>0</v>
      </c>
      <c r="BB33" s="54" t="str">
        <f t="shared" si="19"/>
        <v/>
      </c>
      <c r="BD33" s="57" t="str">
        <f t="shared" si="20"/>
        <v/>
      </c>
      <c r="BE33" s="58" t="str">
        <f t="shared" si="21"/>
        <v/>
      </c>
      <c r="BF33" s="58"/>
      <c r="BG33" s="58"/>
      <c r="BH33" s="59">
        <f t="shared" si="22"/>
        <v>0</v>
      </c>
      <c r="BI33" s="60" t="str">
        <f t="shared" si="23"/>
        <v/>
      </c>
      <c r="BK33" s="57" t="str">
        <f t="shared" si="24"/>
        <v/>
      </c>
      <c r="BL33" s="58">
        <v>82000</v>
      </c>
      <c r="BM33" s="58"/>
      <c r="BN33" s="58"/>
      <c r="BO33" s="59">
        <f t="shared" si="25"/>
        <v>0</v>
      </c>
      <c r="BP33" s="60" t="str">
        <f t="shared" si="26"/>
        <v/>
      </c>
      <c r="BR33" s="57" t="str">
        <f t="shared" si="27"/>
        <v/>
      </c>
      <c r="BS33" s="58">
        <v>81000</v>
      </c>
      <c r="BT33" s="58"/>
      <c r="BU33" s="58"/>
      <c r="BV33" s="59">
        <f t="shared" si="28"/>
        <v>0</v>
      </c>
      <c r="BW33" s="60" t="str">
        <f t="shared" si="29"/>
        <v/>
      </c>
      <c r="BY33" s="61" t="str">
        <f t="shared" si="30"/>
        <v/>
      </c>
      <c r="BZ33" s="62" t="str">
        <f t="shared" si="31"/>
        <v/>
      </c>
      <c r="CA33" s="62"/>
      <c r="CB33" s="62"/>
      <c r="CC33" s="63">
        <f t="shared" si="32"/>
        <v>0</v>
      </c>
      <c r="CD33" s="64" t="str">
        <f t="shared" si="33"/>
        <v/>
      </c>
      <c r="CF33" s="61" t="str">
        <f t="shared" si="34"/>
        <v/>
      </c>
      <c r="CG33" s="62">
        <v>82000</v>
      </c>
      <c r="CH33" s="62"/>
      <c r="CI33" s="62"/>
      <c r="CJ33" s="63">
        <f t="shared" si="35"/>
        <v>0</v>
      </c>
      <c r="CK33" s="64" t="str">
        <f t="shared" si="36"/>
        <v/>
      </c>
      <c r="CM33" s="61" t="str">
        <f t="shared" si="37"/>
        <v/>
      </c>
      <c r="CN33" s="62">
        <v>81000</v>
      </c>
      <c r="CO33" s="62"/>
      <c r="CP33" s="62"/>
      <c r="CQ33" s="63">
        <f t="shared" si="38"/>
        <v>0</v>
      </c>
      <c r="CR33" s="64" t="str">
        <f t="shared" si="39"/>
        <v/>
      </c>
      <c r="CS33" s="65">
        <f t="shared" ref="CS33:CV33" si="69">N33</f>
        <v>0.25</v>
      </c>
      <c r="CT33" s="65">
        <f t="shared" si="69"/>
        <v>0.25</v>
      </c>
      <c r="CU33" s="65">
        <f t="shared" si="69"/>
        <v>0.25</v>
      </c>
      <c r="CV33" s="65">
        <f t="shared" si="69"/>
        <v>0.25</v>
      </c>
    </row>
    <row r="34" spans="1:100" ht="15.75" customHeight="1" x14ac:dyDescent="0.25">
      <c r="A34" s="47">
        <f>inpCommittedFunds!A34</f>
        <v>0</v>
      </c>
      <c r="B34" s="47">
        <f>inpCommittedFunds!B34</f>
        <v>0</v>
      </c>
      <c r="C34" s="48">
        <f>inpCommittedFunds!C34</f>
        <v>0</v>
      </c>
      <c r="D34" s="47">
        <f>inpCommittedFunds!D34</f>
        <v>0</v>
      </c>
      <c r="E34" s="47" t="str">
        <f>inpCommittedFunds!E34</f>
        <v>Internal</v>
      </c>
      <c r="F34" s="47">
        <f>inpCommittedFunds!F34</f>
        <v>0</v>
      </c>
      <c r="G34" s="47">
        <f>inpCommittedFunds!G34</f>
        <v>0</v>
      </c>
      <c r="H34" s="47">
        <f>inpCommittedFunds!H34</f>
        <v>0</v>
      </c>
      <c r="I34" s="47">
        <f>inpCommittedFunds!I34</f>
        <v>0</v>
      </c>
      <c r="J34" s="47">
        <f>inpCommittedFunds!J34</f>
        <v>0</v>
      </c>
      <c r="K34" s="47">
        <f>inpCommittedFunds!K34</f>
        <v>0</v>
      </c>
      <c r="L34" s="47">
        <f>inpCommittedFunds!L34</f>
        <v>0</v>
      </c>
      <c r="M34" s="47">
        <f>inpCommittedFunds!M34</f>
        <v>0</v>
      </c>
      <c r="N34" s="49">
        <f>inpCommittedFunds!N34</f>
        <v>0.25</v>
      </c>
      <c r="O34" s="49">
        <f>inpCommittedFunds!O34</f>
        <v>0.25</v>
      </c>
      <c r="P34" s="49">
        <f>inpCommittedFunds!P34</f>
        <v>0.25</v>
      </c>
      <c r="Q34" s="49">
        <f>inpCommittedFunds!Q34</f>
        <v>0.25</v>
      </c>
      <c r="R34" s="47">
        <f>inpCommittedFunds!R34</f>
        <v>0</v>
      </c>
      <c r="S34" s="47" t="b">
        <f>inpCommittedFunds!S34</f>
        <v>1</v>
      </c>
      <c r="T34" s="47" t="b">
        <f>inpCommittedFunds!T34</f>
        <v>1</v>
      </c>
      <c r="V34" s="2" t="b">
        <f t="shared" si="0"/>
        <v>0</v>
      </c>
      <c r="W34" s="2">
        <f t="shared" si="1"/>
        <v>99992</v>
      </c>
      <c r="X34" s="2">
        <f t="shared" si="2"/>
        <v>89992</v>
      </c>
      <c r="Y34" s="2">
        <f t="shared" si="3"/>
        <v>89992</v>
      </c>
      <c r="AB34" s="50" t="str">
        <f t="shared" si="4"/>
        <v/>
      </c>
      <c r="AC34" s="5" t="str">
        <f t="shared" si="5"/>
        <v/>
      </c>
      <c r="AD34" s="5"/>
      <c r="AE34" s="5"/>
      <c r="AF34" s="51">
        <f t="shared" si="6"/>
        <v>0</v>
      </c>
      <c r="AG34" s="52" t="str">
        <f t="shared" si="7"/>
        <v/>
      </c>
      <c r="AI34" s="50" t="str">
        <f t="shared" si="8"/>
        <v/>
      </c>
      <c r="AJ34" s="5" t="str">
        <f t="shared" si="9"/>
        <v/>
      </c>
      <c r="AK34" s="5"/>
      <c r="AL34" s="5"/>
      <c r="AM34" s="51">
        <f t="shared" si="10"/>
        <v>0</v>
      </c>
      <c r="AN34" s="52" t="str">
        <f t="shared" si="11"/>
        <v/>
      </c>
      <c r="AP34" s="53" t="str">
        <f t="shared" si="12"/>
        <v/>
      </c>
      <c r="AQ34" s="54" t="str">
        <f t="shared" si="13"/>
        <v/>
      </c>
      <c r="AR34" s="54"/>
      <c r="AS34" s="54"/>
      <c r="AT34" s="55">
        <f t="shared" si="14"/>
        <v>0</v>
      </c>
      <c r="AU34" s="56" t="str">
        <f t="shared" si="15"/>
        <v/>
      </c>
      <c r="AW34" s="54" t="str">
        <f t="shared" si="16"/>
        <v/>
      </c>
      <c r="AX34" s="54" t="str">
        <f t="shared" si="17"/>
        <v/>
      </c>
      <c r="AY34" s="54"/>
      <c r="AZ34" s="54"/>
      <c r="BA34" s="55">
        <f t="shared" si="18"/>
        <v>0</v>
      </c>
      <c r="BB34" s="54" t="str">
        <f t="shared" si="19"/>
        <v/>
      </c>
      <c r="BD34" s="57" t="str">
        <f t="shared" si="20"/>
        <v/>
      </c>
      <c r="BE34" s="58" t="str">
        <f t="shared" si="21"/>
        <v/>
      </c>
      <c r="BF34" s="58"/>
      <c r="BG34" s="58"/>
      <c r="BH34" s="59">
        <f t="shared" si="22"/>
        <v>0</v>
      </c>
      <c r="BI34" s="60" t="str">
        <f t="shared" si="23"/>
        <v/>
      </c>
      <c r="BK34" s="57" t="str">
        <f t="shared" si="24"/>
        <v/>
      </c>
      <c r="BL34" s="58">
        <v>82000</v>
      </c>
      <c r="BM34" s="58"/>
      <c r="BN34" s="58"/>
      <c r="BO34" s="59">
        <f t="shared" si="25"/>
        <v>0</v>
      </c>
      <c r="BP34" s="60" t="str">
        <f t="shared" si="26"/>
        <v/>
      </c>
      <c r="BR34" s="57" t="str">
        <f t="shared" si="27"/>
        <v/>
      </c>
      <c r="BS34" s="58">
        <v>81000</v>
      </c>
      <c r="BT34" s="58"/>
      <c r="BU34" s="58"/>
      <c r="BV34" s="59">
        <f t="shared" si="28"/>
        <v>0</v>
      </c>
      <c r="BW34" s="60" t="str">
        <f t="shared" si="29"/>
        <v/>
      </c>
      <c r="BY34" s="61" t="str">
        <f t="shared" si="30"/>
        <v/>
      </c>
      <c r="BZ34" s="62" t="str">
        <f t="shared" si="31"/>
        <v/>
      </c>
      <c r="CA34" s="62"/>
      <c r="CB34" s="62"/>
      <c r="CC34" s="63">
        <f t="shared" si="32"/>
        <v>0</v>
      </c>
      <c r="CD34" s="64" t="str">
        <f t="shared" si="33"/>
        <v/>
      </c>
      <c r="CF34" s="61" t="str">
        <f t="shared" si="34"/>
        <v/>
      </c>
      <c r="CG34" s="62">
        <v>82000</v>
      </c>
      <c r="CH34" s="62"/>
      <c r="CI34" s="62"/>
      <c r="CJ34" s="63">
        <f t="shared" si="35"/>
        <v>0</v>
      </c>
      <c r="CK34" s="64" t="str">
        <f t="shared" si="36"/>
        <v/>
      </c>
      <c r="CM34" s="61" t="str">
        <f t="shared" si="37"/>
        <v/>
      </c>
      <c r="CN34" s="62">
        <v>81000</v>
      </c>
      <c r="CO34" s="62"/>
      <c r="CP34" s="62"/>
      <c r="CQ34" s="63">
        <f t="shared" si="38"/>
        <v>0</v>
      </c>
      <c r="CR34" s="64" t="str">
        <f t="shared" si="39"/>
        <v/>
      </c>
      <c r="CS34" s="65">
        <f t="shared" ref="CS34:CV34" si="70">N34</f>
        <v>0.25</v>
      </c>
      <c r="CT34" s="65">
        <f t="shared" si="70"/>
        <v>0.25</v>
      </c>
      <c r="CU34" s="65">
        <f t="shared" si="70"/>
        <v>0.25</v>
      </c>
      <c r="CV34" s="65">
        <f t="shared" si="70"/>
        <v>0.25</v>
      </c>
    </row>
    <row r="35" spans="1:100" ht="15.75" customHeight="1" x14ac:dyDescent="0.25">
      <c r="A35" s="47">
        <f>inpCommittedFunds!A35</f>
        <v>0</v>
      </c>
      <c r="B35" s="47">
        <f>inpCommittedFunds!B35</f>
        <v>0</v>
      </c>
      <c r="C35" s="48">
        <f>inpCommittedFunds!C35</f>
        <v>0</v>
      </c>
      <c r="D35" s="47">
        <f>inpCommittedFunds!D35</f>
        <v>0</v>
      </c>
      <c r="E35" s="47" t="str">
        <f>inpCommittedFunds!E35</f>
        <v>Internal</v>
      </c>
      <c r="F35" s="47">
        <f>inpCommittedFunds!F35</f>
        <v>0</v>
      </c>
      <c r="G35" s="47">
        <f>inpCommittedFunds!G35</f>
        <v>0</v>
      </c>
      <c r="H35" s="47">
        <f>inpCommittedFunds!H35</f>
        <v>0</v>
      </c>
      <c r="I35" s="47">
        <f>inpCommittedFunds!I35</f>
        <v>0</v>
      </c>
      <c r="J35" s="47">
        <f>inpCommittedFunds!J35</f>
        <v>0</v>
      </c>
      <c r="K35" s="47">
        <f>inpCommittedFunds!K35</f>
        <v>0</v>
      </c>
      <c r="L35" s="47">
        <f>inpCommittedFunds!L35</f>
        <v>0</v>
      </c>
      <c r="M35" s="47">
        <f>inpCommittedFunds!M35</f>
        <v>0</v>
      </c>
      <c r="N35" s="49">
        <f>inpCommittedFunds!N35</f>
        <v>0.25</v>
      </c>
      <c r="O35" s="49">
        <f>inpCommittedFunds!O35</f>
        <v>0.25</v>
      </c>
      <c r="P35" s="49">
        <f>inpCommittedFunds!P35</f>
        <v>0.25</v>
      </c>
      <c r="Q35" s="49">
        <f>inpCommittedFunds!Q35</f>
        <v>0.25</v>
      </c>
      <c r="R35" s="47">
        <f>inpCommittedFunds!R35</f>
        <v>0</v>
      </c>
      <c r="S35" s="47" t="b">
        <f>inpCommittedFunds!S35</f>
        <v>1</v>
      </c>
      <c r="T35" s="47" t="b">
        <f>inpCommittedFunds!T35</f>
        <v>1</v>
      </c>
      <c r="V35" s="2" t="b">
        <f t="shared" si="0"/>
        <v>0</v>
      </c>
      <c r="W35" s="2">
        <f t="shared" si="1"/>
        <v>99992</v>
      </c>
      <c r="X35" s="2">
        <f t="shared" si="2"/>
        <v>89992</v>
      </c>
      <c r="Y35" s="2">
        <f t="shared" si="3"/>
        <v>89992</v>
      </c>
      <c r="AB35" s="50" t="str">
        <f t="shared" si="4"/>
        <v/>
      </c>
      <c r="AC35" s="5" t="str">
        <f t="shared" si="5"/>
        <v/>
      </c>
      <c r="AD35" s="5"/>
      <c r="AE35" s="5"/>
      <c r="AF35" s="51">
        <f t="shared" si="6"/>
        <v>0</v>
      </c>
      <c r="AG35" s="52" t="str">
        <f t="shared" si="7"/>
        <v/>
      </c>
      <c r="AI35" s="50" t="str">
        <f t="shared" si="8"/>
        <v/>
      </c>
      <c r="AJ35" s="5" t="str">
        <f t="shared" si="9"/>
        <v/>
      </c>
      <c r="AK35" s="5"/>
      <c r="AL35" s="5"/>
      <c r="AM35" s="51">
        <f t="shared" si="10"/>
        <v>0</v>
      </c>
      <c r="AN35" s="52" t="str">
        <f t="shared" si="11"/>
        <v/>
      </c>
      <c r="AP35" s="53" t="str">
        <f t="shared" si="12"/>
        <v/>
      </c>
      <c r="AQ35" s="54" t="str">
        <f t="shared" si="13"/>
        <v/>
      </c>
      <c r="AR35" s="54"/>
      <c r="AS35" s="54"/>
      <c r="AT35" s="55">
        <f t="shared" si="14"/>
        <v>0</v>
      </c>
      <c r="AU35" s="56" t="str">
        <f t="shared" si="15"/>
        <v/>
      </c>
      <c r="AW35" s="54" t="str">
        <f t="shared" si="16"/>
        <v/>
      </c>
      <c r="AX35" s="54" t="str">
        <f t="shared" si="17"/>
        <v/>
      </c>
      <c r="AY35" s="54"/>
      <c r="AZ35" s="54"/>
      <c r="BA35" s="55">
        <f t="shared" si="18"/>
        <v>0</v>
      </c>
      <c r="BB35" s="54" t="str">
        <f t="shared" si="19"/>
        <v/>
      </c>
      <c r="BD35" s="57" t="str">
        <f t="shared" si="20"/>
        <v/>
      </c>
      <c r="BE35" s="58" t="str">
        <f t="shared" si="21"/>
        <v/>
      </c>
      <c r="BF35" s="58"/>
      <c r="BG35" s="58"/>
      <c r="BH35" s="59">
        <f t="shared" si="22"/>
        <v>0</v>
      </c>
      <c r="BI35" s="60" t="str">
        <f t="shared" si="23"/>
        <v/>
      </c>
      <c r="BK35" s="57" t="str">
        <f t="shared" si="24"/>
        <v/>
      </c>
      <c r="BL35" s="58">
        <v>82000</v>
      </c>
      <c r="BM35" s="58"/>
      <c r="BN35" s="58"/>
      <c r="BO35" s="59">
        <f t="shared" si="25"/>
        <v>0</v>
      </c>
      <c r="BP35" s="60" t="str">
        <f t="shared" si="26"/>
        <v/>
      </c>
      <c r="BR35" s="57" t="str">
        <f t="shared" si="27"/>
        <v/>
      </c>
      <c r="BS35" s="58">
        <v>81000</v>
      </c>
      <c r="BT35" s="58"/>
      <c r="BU35" s="58"/>
      <c r="BV35" s="59">
        <f t="shared" si="28"/>
        <v>0</v>
      </c>
      <c r="BW35" s="60" t="str">
        <f t="shared" si="29"/>
        <v/>
      </c>
      <c r="BY35" s="61" t="str">
        <f t="shared" si="30"/>
        <v/>
      </c>
      <c r="BZ35" s="62" t="str">
        <f t="shared" si="31"/>
        <v/>
      </c>
      <c r="CA35" s="62"/>
      <c r="CB35" s="62"/>
      <c r="CC35" s="63">
        <f t="shared" si="32"/>
        <v>0</v>
      </c>
      <c r="CD35" s="64" t="str">
        <f t="shared" si="33"/>
        <v/>
      </c>
      <c r="CF35" s="61" t="str">
        <f t="shared" si="34"/>
        <v/>
      </c>
      <c r="CG35" s="62">
        <v>82000</v>
      </c>
      <c r="CH35" s="62"/>
      <c r="CI35" s="62"/>
      <c r="CJ35" s="63">
        <f t="shared" si="35"/>
        <v>0</v>
      </c>
      <c r="CK35" s="64" t="str">
        <f t="shared" si="36"/>
        <v/>
      </c>
      <c r="CM35" s="61" t="str">
        <f t="shared" si="37"/>
        <v/>
      </c>
      <c r="CN35" s="62">
        <v>81000</v>
      </c>
      <c r="CO35" s="62"/>
      <c r="CP35" s="62"/>
      <c r="CQ35" s="63">
        <f t="shared" si="38"/>
        <v>0</v>
      </c>
      <c r="CR35" s="64" t="str">
        <f t="shared" si="39"/>
        <v/>
      </c>
      <c r="CS35" s="65">
        <f t="shared" ref="CS35:CV35" si="71">N35</f>
        <v>0.25</v>
      </c>
      <c r="CT35" s="65">
        <f t="shared" si="71"/>
        <v>0.25</v>
      </c>
      <c r="CU35" s="65">
        <f t="shared" si="71"/>
        <v>0.25</v>
      </c>
      <c r="CV35" s="65">
        <f t="shared" si="71"/>
        <v>0.25</v>
      </c>
    </row>
    <row r="36" spans="1:100" ht="15.75" customHeight="1" x14ac:dyDescent="0.25">
      <c r="A36" s="47">
        <f>inpCommittedFunds!A36</f>
        <v>0</v>
      </c>
      <c r="B36" s="47">
        <f>inpCommittedFunds!B36</f>
        <v>0</v>
      </c>
      <c r="C36" s="48">
        <f>inpCommittedFunds!C36</f>
        <v>0</v>
      </c>
      <c r="D36" s="47">
        <f>inpCommittedFunds!D36</f>
        <v>0</v>
      </c>
      <c r="E36" s="47" t="str">
        <f>inpCommittedFunds!E36</f>
        <v>Internal</v>
      </c>
      <c r="F36" s="47">
        <f>inpCommittedFunds!F36</f>
        <v>0</v>
      </c>
      <c r="G36" s="47">
        <f>inpCommittedFunds!G36</f>
        <v>0</v>
      </c>
      <c r="H36" s="47">
        <f>inpCommittedFunds!H36</f>
        <v>0</v>
      </c>
      <c r="I36" s="47">
        <f>inpCommittedFunds!I36</f>
        <v>0</v>
      </c>
      <c r="J36" s="47">
        <f>inpCommittedFunds!J36</f>
        <v>0</v>
      </c>
      <c r="K36" s="47">
        <f>inpCommittedFunds!K36</f>
        <v>0</v>
      </c>
      <c r="L36" s="47">
        <f>inpCommittedFunds!L36</f>
        <v>0</v>
      </c>
      <c r="M36" s="47">
        <f>inpCommittedFunds!M36</f>
        <v>0</v>
      </c>
      <c r="N36" s="49">
        <f>inpCommittedFunds!N36</f>
        <v>0.25</v>
      </c>
      <c r="O36" s="49">
        <f>inpCommittedFunds!O36</f>
        <v>0.25</v>
      </c>
      <c r="P36" s="49">
        <f>inpCommittedFunds!P36</f>
        <v>0.25</v>
      </c>
      <c r="Q36" s="49">
        <f>inpCommittedFunds!Q36</f>
        <v>0.25</v>
      </c>
      <c r="R36" s="47">
        <f>inpCommittedFunds!R36</f>
        <v>0</v>
      </c>
      <c r="S36" s="47" t="b">
        <f>inpCommittedFunds!S36</f>
        <v>1</v>
      </c>
      <c r="T36" s="47" t="b">
        <f>inpCommittedFunds!T36</f>
        <v>1</v>
      </c>
      <c r="V36" s="2" t="b">
        <f t="shared" si="0"/>
        <v>0</v>
      </c>
      <c r="W36" s="2">
        <f t="shared" ref="W36:W67" si="72">VLOOKUP($E36,tblCommittedReservesAccounts,2,FALSE)</f>
        <v>99992</v>
      </c>
      <c r="X36" s="2">
        <f t="shared" ref="X36:X67" si="73">VLOOKUP($E36,tblCommittedReservesAccounts,3,FALSE)</f>
        <v>89992</v>
      </c>
      <c r="Y36" s="2">
        <f t="shared" ref="Y36:Y67" si="74">VLOOKUP($E36,tblCommittedReservesAccounts,4,FALSE)</f>
        <v>89992</v>
      </c>
      <c r="AB36" s="50" t="str">
        <f t="shared" si="4"/>
        <v/>
      </c>
      <c r="AC36" s="5" t="str">
        <f t="shared" si="5"/>
        <v/>
      </c>
      <c r="AD36" s="5"/>
      <c r="AE36" s="5"/>
      <c r="AF36" s="51">
        <f t="shared" si="6"/>
        <v>0</v>
      </c>
      <c r="AG36" s="52" t="str">
        <f t="shared" si="7"/>
        <v/>
      </c>
      <c r="AI36" s="50" t="str">
        <f t="shared" si="8"/>
        <v/>
      </c>
      <c r="AJ36" s="5" t="str">
        <f t="shared" si="9"/>
        <v/>
      </c>
      <c r="AK36" s="5"/>
      <c r="AL36" s="5"/>
      <c r="AM36" s="51">
        <f t="shared" si="10"/>
        <v>0</v>
      </c>
      <c r="AN36" s="52" t="str">
        <f t="shared" si="11"/>
        <v/>
      </c>
      <c r="AP36" s="53" t="str">
        <f t="shared" si="12"/>
        <v/>
      </c>
      <c r="AQ36" s="54" t="str">
        <f t="shared" si="13"/>
        <v/>
      </c>
      <c r="AR36" s="54"/>
      <c r="AS36" s="54"/>
      <c r="AT36" s="55">
        <f t="shared" si="14"/>
        <v>0</v>
      </c>
      <c r="AU36" s="56" t="str">
        <f t="shared" si="15"/>
        <v/>
      </c>
      <c r="AW36" s="54" t="str">
        <f t="shared" si="16"/>
        <v/>
      </c>
      <c r="AX36" s="54" t="str">
        <f t="shared" si="17"/>
        <v/>
      </c>
      <c r="AY36" s="54"/>
      <c r="AZ36" s="54"/>
      <c r="BA36" s="55">
        <f t="shared" si="18"/>
        <v>0</v>
      </c>
      <c r="BB36" s="54" t="str">
        <f t="shared" si="19"/>
        <v/>
      </c>
      <c r="BD36" s="57" t="str">
        <f t="shared" si="20"/>
        <v/>
      </c>
      <c r="BE36" s="58" t="str">
        <f t="shared" si="21"/>
        <v/>
      </c>
      <c r="BF36" s="58"/>
      <c r="BG36" s="58"/>
      <c r="BH36" s="59">
        <f t="shared" si="22"/>
        <v>0</v>
      </c>
      <c r="BI36" s="60" t="str">
        <f t="shared" si="23"/>
        <v/>
      </c>
      <c r="BK36" s="57" t="str">
        <f t="shared" si="24"/>
        <v/>
      </c>
      <c r="BL36" s="58">
        <v>82000</v>
      </c>
      <c r="BM36" s="58"/>
      <c r="BN36" s="58"/>
      <c r="BO36" s="59">
        <f t="shared" si="25"/>
        <v>0</v>
      </c>
      <c r="BP36" s="60" t="str">
        <f t="shared" si="26"/>
        <v/>
      </c>
      <c r="BR36" s="57" t="str">
        <f t="shared" si="27"/>
        <v/>
      </c>
      <c r="BS36" s="58">
        <v>81000</v>
      </c>
      <c r="BT36" s="58"/>
      <c r="BU36" s="58"/>
      <c r="BV36" s="59">
        <f t="shared" si="28"/>
        <v>0</v>
      </c>
      <c r="BW36" s="60" t="str">
        <f t="shared" si="29"/>
        <v/>
      </c>
      <c r="BY36" s="61" t="str">
        <f t="shared" si="30"/>
        <v/>
      </c>
      <c r="BZ36" s="62" t="str">
        <f t="shared" si="31"/>
        <v/>
      </c>
      <c r="CA36" s="62"/>
      <c r="CB36" s="62"/>
      <c r="CC36" s="63">
        <f t="shared" si="32"/>
        <v>0</v>
      </c>
      <c r="CD36" s="64" t="str">
        <f t="shared" si="33"/>
        <v/>
      </c>
      <c r="CF36" s="61" t="str">
        <f t="shared" si="34"/>
        <v/>
      </c>
      <c r="CG36" s="62">
        <v>82000</v>
      </c>
      <c r="CH36" s="62"/>
      <c r="CI36" s="62"/>
      <c r="CJ36" s="63">
        <f t="shared" si="35"/>
        <v>0</v>
      </c>
      <c r="CK36" s="64" t="str">
        <f t="shared" si="36"/>
        <v/>
      </c>
      <c r="CM36" s="61" t="str">
        <f t="shared" si="37"/>
        <v/>
      </c>
      <c r="CN36" s="62">
        <v>81000</v>
      </c>
      <c r="CO36" s="62"/>
      <c r="CP36" s="62"/>
      <c r="CQ36" s="63">
        <f t="shared" si="38"/>
        <v>0</v>
      </c>
      <c r="CR36" s="64" t="str">
        <f t="shared" si="39"/>
        <v/>
      </c>
      <c r="CS36" s="65">
        <f t="shared" ref="CS36:CV36" si="75">N36</f>
        <v>0.25</v>
      </c>
      <c r="CT36" s="65">
        <f t="shared" si="75"/>
        <v>0.25</v>
      </c>
      <c r="CU36" s="65">
        <f t="shared" si="75"/>
        <v>0.25</v>
      </c>
      <c r="CV36" s="65">
        <f t="shared" si="75"/>
        <v>0.25</v>
      </c>
    </row>
    <row r="37" spans="1:100" ht="15.75" customHeight="1" x14ac:dyDescent="0.25">
      <c r="A37" s="47">
        <f>inpCommittedFunds!A37</f>
        <v>0</v>
      </c>
      <c r="B37" s="47">
        <f>inpCommittedFunds!B37</f>
        <v>0</v>
      </c>
      <c r="C37" s="48">
        <f>inpCommittedFunds!C37</f>
        <v>0</v>
      </c>
      <c r="D37" s="47">
        <f>inpCommittedFunds!D37</f>
        <v>0</v>
      </c>
      <c r="E37" s="47" t="str">
        <f>inpCommittedFunds!E37</f>
        <v>Internal</v>
      </c>
      <c r="F37" s="47">
        <f>inpCommittedFunds!F37</f>
        <v>0</v>
      </c>
      <c r="G37" s="47">
        <f>inpCommittedFunds!G37</f>
        <v>0</v>
      </c>
      <c r="H37" s="47">
        <f>inpCommittedFunds!H37</f>
        <v>0</v>
      </c>
      <c r="I37" s="47">
        <f>inpCommittedFunds!I37</f>
        <v>0</v>
      </c>
      <c r="J37" s="47">
        <f>inpCommittedFunds!J37</f>
        <v>0</v>
      </c>
      <c r="K37" s="47">
        <f>inpCommittedFunds!K37</f>
        <v>0</v>
      </c>
      <c r="L37" s="47">
        <f>inpCommittedFunds!L37</f>
        <v>0</v>
      </c>
      <c r="M37" s="47">
        <f>inpCommittedFunds!M37</f>
        <v>0</v>
      </c>
      <c r="N37" s="49">
        <f>inpCommittedFunds!N37</f>
        <v>0.25</v>
      </c>
      <c r="O37" s="49">
        <f>inpCommittedFunds!O37</f>
        <v>0.25</v>
      </c>
      <c r="P37" s="49">
        <f>inpCommittedFunds!P37</f>
        <v>0.25</v>
      </c>
      <c r="Q37" s="49">
        <f>inpCommittedFunds!Q37</f>
        <v>0.25</v>
      </c>
      <c r="R37" s="47">
        <f>inpCommittedFunds!R37</f>
        <v>0</v>
      </c>
      <c r="S37" s="47" t="b">
        <f>inpCommittedFunds!S37</f>
        <v>1</v>
      </c>
      <c r="T37" s="47" t="b">
        <f>inpCommittedFunds!T37</f>
        <v>1</v>
      </c>
      <c r="V37" s="2" t="b">
        <f t="shared" si="0"/>
        <v>0</v>
      </c>
      <c r="W37" s="2">
        <f t="shared" si="72"/>
        <v>99992</v>
      </c>
      <c r="X37" s="2">
        <f t="shared" si="73"/>
        <v>89992</v>
      </c>
      <c r="Y37" s="2">
        <f t="shared" si="74"/>
        <v>89992</v>
      </c>
      <c r="AB37" s="50" t="str">
        <f t="shared" si="4"/>
        <v/>
      </c>
      <c r="AC37" s="5" t="str">
        <f t="shared" si="5"/>
        <v/>
      </c>
      <c r="AD37" s="5"/>
      <c r="AE37" s="5"/>
      <c r="AF37" s="51">
        <f t="shared" si="6"/>
        <v>0</v>
      </c>
      <c r="AG37" s="52" t="str">
        <f t="shared" si="7"/>
        <v/>
      </c>
      <c r="AI37" s="50" t="str">
        <f t="shared" si="8"/>
        <v/>
      </c>
      <c r="AJ37" s="5" t="str">
        <f t="shared" si="9"/>
        <v/>
      </c>
      <c r="AK37" s="5"/>
      <c r="AL37" s="5"/>
      <c r="AM37" s="51">
        <f t="shared" si="10"/>
        <v>0</v>
      </c>
      <c r="AN37" s="52" t="str">
        <f t="shared" si="11"/>
        <v/>
      </c>
      <c r="AP37" s="53" t="str">
        <f t="shared" si="12"/>
        <v/>
      </c>
      <c r="AQ37" s="54" t="str">
        <f t="shared" si="13"/>
        <v/>
      </c>
      <c r="AR37" s="54"/>
      <c r="AS37" s="54"/>
      <c r="AT37" s="55">
        <f t="shared" si="14"/>
        <v>0</v>
      </c>
      <c r="AU37" s="56" t="str">
        <f t="shared" si="15"/>
        <v/>
      </c>
      <c r="AW37" s="54" t="str">
        <f t="shared" si="16"/>
        <v/>
      </c>
      <c r="AX37" s="54" t="str">
        <f t="shared" si="17"/>
        <v/>
      </c>
      <c r="AY37" s="54"/>
      <c r="AZ37" s="54"/>
      <c r="BA37" s="55">
        <f t="shared" si="18"/>
        <v>0</v>
      </c>
      <c r="BB37" s="54" t="str">
        <f t="shared" si="19"/>
        <v/>
      </c>
      <c r="BD37" s="57" t="str">
        <f t="shared" si="20"/>
        <v/>
      </c>
      <c r="BE37" s="58" t="str">
        <f t="shared" si="21"/>
        <v/>
      </c>
      <c r="BF37" s="58"/>
      <c r="BG37" s="58"/>
      <c r="BH37" s="59">
        <f t="shared" si="22"/>
        <v>0</v>
      </c>
      <c r="BI37" s="60" t="str">
        <f t="shared" si="23"/>
        <v/>
      </c>
      <c r="BK37" s="57" t="str">
        <f t="shared" si="24"/>
        <v/>
      </c>
      <c r="BL37" s="58">
        <v>82000</v>
      </c>
      <c r="BM37" s="58"/>
      <c r="BN37" s="58"/>
      <c r="BO37" s="59">
        <f t="shared" si="25"/>
        <v>0</v>
      </c>
      <c r="BP37" s="60" t="str">
        <f t="shared" si="26"/>
        <v/>
      </c>
      <c r="BR37" s="57" t="str">
        <f t="shared" si="27"/>
        <v/>
      </c>
      <c r="BS37" s="58">
        <v>81000</v>
      </c>
      <c r="BT37" s="58"/>
      <c r="BU37" s="58"/>
      <c r="BV37" s="59">
        <f t="shared" si="28"/>
        <v>0</v>
      </c>
      <c r="BW37" s="60" t="str">
        <f t="shared" si="29"/>
        <v/>
      </c>
      <c r="BY37" s="61" t="str">
        <f t="shared" si="30"/>
        <v/>
      </c>
      <c r="BZ37" s="62" t="str">
        <f t="shared" si="31"/>
        <v/>
      </c>
      <c r="CA37" s="62"/>
      <c r="CB37" s="62"/>
      <c r="CC37" s="63">
        <f t="shared" si="32"/>
        <v>0</v>
      </c>
      <c r="CD37" s="64" t="str">
        <f t="shared" si="33"/>
        <v/>
      </c>
      <c r="CF37" s="61" t="str">
        <f t="shared" si="34"/>
        <v/>
      </c>
      <c r="CG37" s="62">
        <v>82000</v>
      </c>
      <c r="CH37" s="62"/>
      <c r="CI37" s="62"/>
      <c r="CJ37" s="63">
        <f t="shared" si="35"/>
        <v>0</v>
      </c>
      <c r="CK37" s="64" t="str">
        <f t="shared" si="36"/>
        <v/>
      </c>
      <c r="CM37" s="61" t="str">
        <f t="shared" si="37"/>
        <v/>
      </c>
      <c r="CN37" s="62">
        <v>81000</v>
      </c>
      <c r="CO37" s="62"/>
      <c r="CP37" s="62"/>
      <c r="CQ37" s="63">
        <f t="shared" si="38"/>
        <v>0</v>
      </c>
      <c r="CR37" s="64" t="str">
        <f t="shared" si="39"/>
        <v/>
      </c>
      <c r="CS37" s="65">
        <f t="shared" ref="CS37:CV37" si="76">N37</f>
        <v>0.25</v>
      </c>
      <c r="CT37" s="65">
        <f t="shared" si="76"/>
        <v>0.25</v>
      </c>
      <c r="CU37" s="65">
        <f t="shared" si="76"/>
        <v>0.25</v>
      </c>
      <c r="CV37" s="65">
        <f t="shared" si="76"/>
        <v>0.25</v>
      </c>
    </row>
    <row r="38" spans="1:100" ht="15.75" customHeight="1" x14ac:dyDescent="0.25">
      <c r="A38" s="47">
        <f>inpCommittedFunds!A38</f>
        <v>0</v>
      </c>
      <c r="B38" s="47">
        <f>inpCommittedFunds!B38</f>
        <v>0</v>
      </c>
      <c r="C38" s="48">
        <f>inpCommittedFunds!C38</f>
        <v>0</v>
      </c>
      <c r="D38" s="47">
        <f>inpCommittedFunds!D38</f>
        <v>0</v>
      </c>
      <c r="E38" s="47" t="str">
        <f>inpCommittedFunds!E38</f>
        <v>Internal</v>
      </c>
      <c r="F38" s="47">
        <f>inpCommittedFunds!F38</f>
        <v>0</v>
      </c>
      <c r="G38" s="47">
        <f>inpCommittedFunds!G38</f>
        <v>0</v>
      </c>
      <c r="H38" s="47">
        <f>inpCommittedFunds!H38</f>
        <v>0</v>
      </c>
      <c r="I38" s="47">
        <f>inpCommittedFunds!I38</f>
        <v>0</v>
      </c>
      <c r="J38" s="47">
        <f>inpCommittedFunds!J38</f>
        <v>0</v>
      </c>
      <c r="K38" s="47">
        <f>inpCommittedFunds!K38</f>
        <v>0</v>
      </c>
      <c r="L38" s="47">
        <f>inpCommittedFunds!L38</f>
        <v>0</v>
      </c>
      <c r="M38" s="47">
        <f>inpCommittedFunds!M38</f>
        <v>0</v>
      </c>
      <c r="N38" s="49">
        <f>inpCommittedFunds!N38</f>
        <v>0.25</v>
      </c>
      <c r="O38" s="49">
        <f>inpCommittedFunds!O38</f>
        <v>0.25</v>
      </c>
      <c r="P38" s="49">
        <f>inpCommittedFunds!P38</f>
        <v>0.25</v>
      </c>
      <c r="Q38" s="49">
        <f>inpCommittedFunds!Q38</f>
        <v>0.25</v>
      </c>
      <c r="R38" s="47">
        <f>inpCommittedFunds!R38</f>
        <v>0</v>
      </c>
      <c r="S38" s="47" t="b">
        <f>inpCommittedFunds!S38</f>
        <v>1</v>
      </c>
      <c r="T38" s="47" t="b">
        <f>inpCommittedFunds!T38</f>
        <v>1</v>
      </c>
      <c r="V38" s="2" t="b">
        <f t="shared" si="0"/>
        <v>0</v>
      </c>
      <c r="W38" s="2">
        <f t="shared" si="72"/>
        <v>99992</v>
      </c>
      <c r="X38" s="2">
        <f t="shared" si="73"/>
        <v>89992</v>
      </c>
      <c r="Y38" s="2">
        <f t="shared" si="74"/>
        <v>89992</v>
      </c>
      <c r="AB38" s="50" t="str">
        <f t="shared" si="4"/>
        <v/>
      </c>
      <c r="AC38" s="5" t="str">
        <f t="shared" si="5"/>
        <v/>
      </c>
      <c r="AD38" s="5"/>
      <c r="AE38" s="5"/>
      <c r="AF38" s="51">
        <f t="shared" si="6"/>
        <v>0</v>
      </c>
      <c r="AG38" s="52" t="str">
        <f t="shared" si="7"/>
        <v/>
      </c>
      <c r="AI38" s="50" t="str">
        <f t="shared" si="8"/>
        <v/>
      </c>
      <c r="AJ38" s="5" t="str">
        <f t="shared" si="9"/>
        <v/>
      </c>
      <c r="AK38" s="5"/>
      <c r="AL38" s="5"/>
      <c r="AM38" s="51">
        <f t="shared" si="10"/>
        <v>0</v>
      </c>
      <c r="AN38" s="52" t="str">
        <f t="shared" si="11"/>
        <v/>
      </c>
      <c r="AP38" s="53" t="str">
        <f t="shared" si="12"/>
        <v/>
      </c>
      <c r="AQ38" s="54" t="str">
        <f t="shared" si="13"/>
        <v/>
      </c>
      <c r="AR38" s="54"/>
      <c r="AS38" s="54"/>
      <c r="AT38" s="55">
        <f t="shared" si="14"/>
        <v>0</v>
      </c>
      <c r="AU38" s="56" t="str">
        <f t="shared" si="15"/>
        <v/>
      </c>
      <c r="AW38" s="54" t="str">
        <f t="shared" si="16"/>
        <v/>
      </c>
      <c r="AX38" s="54" t="str">
        <f t="shared" si="17"/>
        <v/>
      </c>
      <c r="AY38" s="54"/>
      <c r="AZ38" s="54"/>
      <c r="BA38" s="55">
        <f t="shared" si="18"/>
        <v>0</v>
      </c>
      <c r="BB38" s="54" t="str">
        <f t="shared" si="19"/>
        <v/>
      </c>
      <c r="BD38" s="57" t="str">
        <f t="shared" si="20"/>
        <v/>
      </c>
      <c r="BE38" s="58" t="str">
        <f t="shared" si="21"/>
        <v/>
      </c>
      <c r="BF38" s="58"/>
      <c r="BG38" s="58"/>
      <c r="BH38" s="59">
        <f t="shared" si="22"/>
        <v>0</v>
      </c>
      <c r="BI38" s="60" t="str">
        <f t="shared" si="23"/>
        <v/>
      </c>
      <c r="BK38" s="57" t="str">
        <f t="shared" si="24"/>
        <v/>
      </c>
      <c r="BL38" s="58">
        <v>82000</v>
      </c>
      <c r="BM38" s="58"/>
      <c r="BN38" s="58"/>
      <c r="BO38" s="59">
        <f t="shared" si="25"/>
        <v>0</v>
      </c>
      <c r="BP38" s="60" t="str">
        <f t="shared" si="26"/>
        <v/>
      </c>
      <c r="BR38" s="57" t="str">
        <f t="shared" si="27"/>
        <v/>
      </c>
      <c r="BS38" s="58">
        <v>81000</v>
      </c>
      <c r="BT38" s="58"/>
      <c r="BU38" s="58"/>
      <c r="BV38" s="59">
        <f t="shared" si="28"/>
        <v>0</v>
      </c>
      <c r="BW38" s="60" t="str">
        <f t="shared" si="29"/>
        <v/>
      </c>
      <c r="BY38" s="61" t="str">
        <f t="shared" si="30"/>
        <v/>
      </c>
      <c r="BZ38" s="62" t="str">
        <f t="shared" si="31"/>
        <v/>
      </c>
      <c r="CA38" s="62"/>
      <c r="CB38" s="62"/>
      <c r="CC38" s="63">
        <f t="shared" si="32"/>
        <v>0</v>
      </c>
      <c r="CD38" s="64" t="str">
        <f t="shared" si="33"/>
        <v/>
      </c>
      <c r="CF38" s="61" t="str">
        <f t="shared" si="34"/>
        <v/>
      </c>
      <c r="CG38" s="62">
        <v>82000</v>
      </c>
      <c r="CH38" s="62"/>
      <c r="CI38" s="62"/>
      <c r="CJ38" s="63">
        <f t="shared" si="35"/>
        <v>0</v>
      </c>
      <c r="CK38" s="64" t="str">
        <f t="shared" si="36"/>
        <v/>
      </c>
      <c r="CM38" s="61" t="str">
        <f t="shared" si="37"/>
        <v/>
      </c>
      <c r="CN38" s="62">
        <v>81000</v>
      </c>
      <c r="CO38" s="62"/>
      <c r="CP38" s="62"/>
      <c r="CQ38" s="63">
        <f t="shared" si="38"/>
        <v>0</v>
      </c>
      <c r="CR38" s="64" t="str">
        <f t="shared" si="39"/>
        <v/>
      </c>
      <c r="CS38" s="65">
        <f t="shared" ref="CS38:CV38" si="77">N38</f>
        <v>0.25</v>
      </c>
      <c r="CT38" s="65">
        <f t="shared" si="77"/>
        <v>0.25</v>
      </c>
      <c r="CU38" s="65">
        <f t="shared" si="77"/>
        <v>0.25</v>
      </c>
      <c r="CV38" s="65">
        <f t="shared" si="77"/>
        <v>0.25</v>
      </c>
    </row>
    <row r="39" spans="1:100" ht="15.75" customHeight="1" x14ac:dyDescent="0.25">
      <c r="A39" s="47">
        <f>inpCommittedFunds!A39</f>
        <v>0</v>
      </c>
      <c r="B39" s="47">
        <f>inpCommittedFunds!B39</f>
        <v>0</v>
      </c>
      <c r="C39" s="48">
        <f>inpCommittedFunds!C39</f>
        <v>0</v>
      </c>
      <c r="D39" s="47">
        <f>inpCommittedFunds!D39</f>
        <v>0</v>
      </c>
      <c r="E39" s="47" t="str">
        <f>inpCommittedFunds!E39</f>
        <v>Internal</v>
      </c>
      <c r="F39" s="47">
        <f>inpCommittedFunds!F39</f>
        <v>0</v>
      </c>
      <c r="G39" s="47">
        <f>inpCommittedFunds!G39</f>
        <v>0</v>
      </c>
      <c r="H39" s="47">
        <f>inpCommittedFunds!H39</f>
        <v>0</v>
      </c>
      <c r="I39" s="47">
        <f>inpCommittedFunds!I39</f>
        <v>0</v>
      </c>
      <c r="J39" s="47">
        <f>inpCommittedFunds!J39</f>
        <v>0</v>
      </c>
      <c r="K39" s="47">
        <f>inpCommittedFunds!K39</f>
        <v>0</v>
      </c>
      <c r="L39" s="47">
        <f>inpCommittedFunds!L39</f>
        <v>0</v>
      </c>
      <c r="M39" s="47">
        <f>inpCommittedFunds!M39</f>
        <v>0</v>
      </c>
      <c r="N39" s="49">
        <f>inpCommittedFunds!N39</f>
        <v>0.25</v>
      </c>
      <c r="O39" s="49">
        <f>inpCommittedFunds!O39</f>
        <v>0.25</v>
      </c>
      <c r="P39" s="49">
        <f>inpCommittedFunds!P39</f>
        <v>0.25</v>
      </c>
      <c r="Q39" s="49">
        <f>inpCommittedFunds!Q39</f>
        <v>0.25</v>
      </c>
      <c r="R39" s="47">
        <f>inpCommittedFunds!R39</f>
        <v>0</v>
      </c>
      <c r="S39" s="47" t="b">
        <f>inpCommittedFunds!S39</f>
        <v>1</v>
      </c>
      <c r="T39" s="47" t="b">
        <f>inpCommittedFunds!T39</f>
        <v>1</v>
      </c>
      <c r="V39" s="2" t="b">
        <f t="shared" si="0"/>
        <v>0</v>
      </c>
      <c r="W39" s="2">
        <f t="shared" si="72"/>
        <v>99992</v>
      </c>
      <c r="X39" s="2">
        <f t="shared" si="73"/>
        <v>89992</v>
      </c>
      <c r="Y39" s="2">
        <f t="shared" si="74"/>
        <v>89992</v>
      </c>
      <c r="AB39" s="50" t="str">
        <f t="shared" si="4"/>
        <v/>
      </c>
      <c r="AC39" s="5" t="str">
        <f t="shared" si="5"/>
        <v/>
      </c>
      <c r="AD39" s="5"/>
      <c r="AE39" s="5"/>
      <c r="AF39" s="51">
        <f t="shared" si="6"/>
        <v>0</v>
      </c>
      <c r="AG39" s="52" t="str">
        <f t="shared" si="7"/>
        <v/>
      </c>
      <c r="AI39" s="50" t="str">
        <f t="shared" si="8"/>
        <v/>
      </c>
      <c r="AJ39" s="5" t="str">
        <f t="shared" si="9"/>
        <v/>
      </c>
      <c r="AK39" s="5"/>
      <c r="AL39" s="5"/>
      <c r="AM39" s="51">
        <f t="shared" si="10"/>
        <v>0</v>
      </c>
      <c r="AN39" s="52" t="str">
        <f t="shared" si="11"/>
        <v/>
      </c>
      <c r="AP39" s="53" t="str">
        <f t="shared" si="12"/>
        <v/>
      </c>
      <c r="AQ39" s="54" t="str">
        <f t="shared" si="13"/>
        <v/>
      </c>
      <c r="AR39" s="54"/>
      <c r="AS39" s="54"/>
      <c r="AT39" s="55">
        <f t="shared" si="14"/>
        <v>0</v>
      </c>
      <c r="AU39" s="56" t="str">
        <f t="shared" si="15"/>
        <v/>
      </c>
      <c r="AW39" s="54" t="str">
        <f t="shared" si="16"/>
        <v/>
      </c>
      <c r="AX39" s="54" t="str">
        <f t="shared" si="17"/>
        <v/>
      </c>
      <c r="AY39" s="54"/>
      <c r="AZ39" s="54"/>
      <c r="BA39" s="55">
        <f t="shared" si="18"/>
        <v>0</v>
      </c>
      <c r="BB39" s="54" t="str">
        <f t="shared" si="19"/>
        <v/>
      </c>
      <c r="BD39" s="57" t="str">
        <f t="shared" si="20"/>
        <v/>
      </c>
      <c r="BE39" s="58" t="str">
        <f t="shared" si="21"/>
        <v/>
      </c>
      <c r="BF39" s="58"/>
      <c r="BG39" s="58"/>
      <c r="BH39" s="59">
        <f t="shared" si="22"/>
        <v>0</v>
      </c>
      <c r="BI39" s="60" t="str">
        <f t="shared" si="23"/>
        <v/>
      </c>
      <c r="BK39" s="57" t="str">
        <f t="shared" si="24"/>
        <v/>
      </c>
      <c r="BL39" s="58">
        <v>82000</v>
      </c>
      <c r="BM39" s="58"/>
      <c r="BN39" s="58"/>
      <c r="BO39" s="59">
        <f t="shared" si="25"/>
        <v>0</v>
      </c>
      <c r="BP39" s="60" t="str">
        <f t="shared" si="26"/>
        <v/>
      </c>
      <c r="BR39" s="57" t="str">
        <f t="shared" si="27"/>
        <v/>
      </c>
      <c r="BS39" s="58">
        <v>81000</v>
      </c>
      <c r="BT39" s="58"/>
      <c r="BU39" s="58"/>
      <c r="BV39" s="59">
        <f t="shared" si="28"/>
        <v>0</v>
      </c>
      <c r="BW39" s="60" t="str">
        <f t="shared" si="29"/>
        <v/>
      </c>
      <c r="BY39" s="61" t="str">
        <f t="shared" si="30"/>
        <v/>
      </c>
      <c r="BZ39" s="62" t="str">
        <f t="shared" si="31"/>
        <v/>
      </c>
      <c r="CA39" s="62"/>
      <c r="CB39" s="62"/>
      <c r="CC39" s="63">
        <f t="shared" si="32"/>
        <v>0</v>
      </c>
      <c r="CD39" s="64" t="str">
        <f t="shared" si="33"/>
        <v/>
      </c>
      <c r="CF39" s="61" t="str">
        <f t="shared" si="34"/>
        <v/>
      </c>
      <c r="CG39" s="62">
        <v>82000</v>
      </c>
      <c r="CH39" s="62"/>
      <c r="CI39" s="62"/>
      <c r="CJ39" s="63">
        <f t="shared" si="35"/>
        <v>0</v>
      </c>
      <c r="CK39" s="64" t="str">
        <f t="shared" si="36"/>
        <v/>
      </c>
      <c r="CM39" s="61" t="str">
        <f t="shared" si="37"/>
        <v/>
      </c>
      <c r="CN39" s="62">
        <v>81000</v>
      </c>
      <c r="CO39" s="62"/>
      <c r="CP39" s="62"/>
      <c r="CQ39" s="63">
        <f t="shared" si="38"/>
        <v>0</v>
      </c>
      <c r="CR39" s="64" t="str">
        <f t="shared" si="39"/>
        <v/>
      </c>
      <c r="CS39" s="65">
        <f t="shared" ref="CS39:CV39" si="78">N39</f>
        <v>0.25</v>
      </c>
      <c r="CT39" s="65">
        <f t="shared" si="78"/>
        <v>0.25</v>
      </c>
      <c r="CU39" s="65">
        <f t="shared" si="78"/>
        <v>0.25</v>
      </c>
      <c r="CV39" s="65">
        <f t="shared" si="78"/>
        <v>0.25</v>
      </c>
    </row>
    <row r="40" spans="1:100" ht="15.75" customHeight="1" x14ac:dyDescent="0.25">
      <c r="A40" s="47">
        <f>inpCommittedFunds!A40</f>
        <v>0</v>
      </c>
      <c r="B40" s="47">
        <f>inpCommittedFunds!B40</f>
        <v>0</v>
      </c>
      <c r="C40" s="48">
        <f>inpCommittedFunds!C40</f>
        <v>0</v>
      </c>
      <c r="D40" s="47">
        <f>inpCommittedFunds!D40</f>
        <v>0</v>
      </c>
      <c r="E40" s="47" t="str">
        <f>inpCommittedFunds!E40</f>
        <v>Internal</v>
      </c>
      <c r="F40" s="47">
        <f>inpCommittedFunds!F40</f>
        <v>0</v>
      </c>
      <c r="G40" s="47">
        <f>inpCommittedFunds!G40</f>
        <v>0</v>
      </c>
      <c r="H40" s="47">
        <f>inpCommittedFunds!H40</f>
        <v>0</v>
      </c>
      <c r="I40" s="47">
        <f>inpCommittedFunds!I40</f>
        <v>0</v>
      </c>
      <c r="J40" s="47">
        <f>inpCommittedFunds!J40</f>
        <v>0</v>
      </c>
      <c r="K40" s="47">
        <f>inpCommittedFunds!K40</f>
        <v>0</v>
      </c>
      <c r="L40" s="47">
        <f>inpCommittedFunds!L40</f>
        <v>0</v>
      </c>
      <c r="M40" s="47">
        <f>inpCommittedFunds!M40</f>
        <v>0</v>
      </c>
      <c r="N40" s="49">
        <f>inpCommittedFunds!N40</f>
        <v>0.25</v>
      </c>
      <c r="O40" s="49">
        <f>inpCommittedFunds!O40</f>
        <v>0.25</v>
      </c>
      <c r="P40" s="49">
        <f>inpCommittedFunds!P40</f>
        <v>0.25</v>
      </c>
      <c r="Q40" s="49">
        <f>inpCommittedFunds!Q40</f>
        <v>0.25</v>
      </c>
      <c r="R40" s="47">
        <f>inpCommittedFunds!R40</f>
        <v>0</v>
      </c>
      <c r="S40" s="47" t="b">
        <f>inpCommittedFunds!S40</f>
        <v>1</v>
      </c>
      <c r="T40" s="47" t="b">
        <f>inpCommittedFunds!T40</f>
        <v>1</v>
      </c>
      <c r="V40" s="2" t="b">
        <f t="shared" si="0"/>
        <v>0</v>
      </c>
      <c r="W40" s="2">
        <f t="shared" si="72"/>
        <v>99992</v>
      </c>
      <c r="X40" s="2">
        <f t="shared" si="73"/>
        <v>89992</v>
      </c>
      <c r="Y40" s="2">
        <f t="shared" si="74"/>
        <v>89992</v>
      </c>
      <c r="AB40" s="50" t="str">
        <f t="shared" si="4"/>
        <v/>
      </c>
      <c r="AC40" s="5" t="str">
        <f t="shared" si="5"/>
        <v/>
      </c>
      <c r="AD40" s="5"/>
      <c r="AE40" s="5"/>
      <c r="AF40" s="51">
        <f t="shared" si="6"/>
        <v>0</v>
      </c>
      <c r="AG40" s="52" t="str">
        <f t="shared" si="7"/>
        <v/>
      </c>
      <c r="AI40" s="50" t="str">
        <f t="shared" si="8"/>
        <v/>
      </c>
      <c r="AJ40" s="5" t="str">
        <f t="shared" si="9"/>
        <v/>
      </c>
      <c r="AK40" s="5"/>
      <c r="AL40" s="5"/>
      <c r="AM40" s="51">
        <f t="shared" si="10"/>
        <v>0</v>
      </c>
      <c r="AN40" s="52" t="str">
        <f t="shared" si="11"/>
        <v/>
      </c>
      <c r="AP40" s="53" t="str">
        <f t="shared" si="12"/>
        <v/>
      </c>
      <c r="AQ40" s="54" t="str">
        <f t="shared" si="13"/>
        <v/>
      </c>
      <c r="AR40" s="54"/>
      <c r="AS40" s="54"/>
      <c r="AT40" s="55">
        <f t="shared" si="14"/>
        <v>0</v>
      </c>
      <c r="AU40" s="56" t="str">
        <f t="shared" si="15"/>
        <v/>
      </c>
      <c r="AW40" s="54" t="str">
        <f t="shared" si="16"/>
        <v/>
      </c>
      <c r="AX40" s="54" t="str">
        <f t="shared" si="17"/>
        <v/>
      </c>
      <c r="AY40" s="54"/>
      <c r="AZ40" s="54"/>
      <c r="BA40" s="55">
        <f t="shared" si="18"/>
        <v>0</v>
      </c>
      <c r="BB40" s="54" t="str">
        <f t="shared" si="19"/>
        <v/>
      </c>
      <c r="BD40" s="57" t="str">
        <f t="shared" si="20"/>
        <v/>
      </c>
      <c r="BE40" s="58" t="str">
        <f t="shared" si="21"/>
        <v/>
      </c>
      <c r="BF40" s="58"/>
      <c r="BG40" s="58"/>
      <c r="BH40" s="59">
        <f t="shared" si="22"/>
        <v>0</v>
      </c>
      <c r="BI40" s="60" t="str">
        <f t="shared" si="23"/>
        <v/>
      </c>
      <c r="BK40" s="57" t="str">
        <f t="shared" si="24"/>
        <v/>
      </c>
      <c r="BL40" s="58">
        <v>82000</v>
      </c>
      <c r="BM40" s="58"/>
      <c r="BN40" s="58"/>
      <c r="BO40" s="59">
        <f t="shared" si="25"/>
        <v>0</v>
      </c>
      <c r="BP40" s="60" t="str">
        <f t="shared" si="26"/>
        <v/>
      </c>
      <c r="BR40" s="57" t="str">
        <f t="shared" si="27"/>
        <v/>
      </c>
      <c r="BS40" s="58">
        <v>81000</v>
      </c>
      <c r="BT40" s="58"/>
      <c r="BU40" s="58"/>
      <c r="BV40" s="59">
        <f t="shared" si="28"/>
        <v>0</v>
      </c>
      <c r="BW40" s="60" t="str">
        <f t="shared" si="29"/>
        <v/>
      </c>
      <c r="BY40" s="61" t="str">
        <f t="shared" si="30"/>
        <v/>
      </c>
      <c r="BZ40" s="62" t="str">
        <f t="shared" si="31"/>
        <v/>
      </c>
      <c r="CA40" s="62"/>
      <c r="CB40" s="62"/>
      <c r="CC40" s="63">
        <f t="shared" si="32"/>
        <v>0</v>
      </c>
      <c r="CD40" s="64" t="str">
        <f t="shared" si="33"/>
        <v/>
      </c>
      <c r="CF40" s="61" t="str">
        <f t="shared" si="34"/>
        <v/>
      </c>
      <c r="CG40" s="62">
        <v>82000</v>
      </c>
      <c r="CH40" s="62"/>
      <c r="CI40" s="62"/>
      <c r="CJ40" s="63">
        <f t="shared" si="35"/>
        <v>0</v>
      </c>
      <c r="CK40" s="64" t="str">
        <f t="shared" si="36"/>
        <v/>
      </c>
      <c r="CM40" s="61" t="str">
        <f t="shared" si="37"/>
        <v/>
      </c>
      <c r="CN40" s="62">
        <v>81000</v>
      </c>
      <c r="CO40" s="62"/>
      <c r="CP40" s="62"/>
      <c r="CQ40" s="63">
        <f t="shared" si="38"/>
        <v>0</v>
      </c>
      <c r="CR40" s="64" t="str">
        <f t="shared" si="39"/>
        <v/>
      </c>
      <c r="CS40" s="65">
        <f t="shared" ref="CS40:CV40" si="79">N40</f>
        <v>0.25</v>
      </c>
      <c r="CT40" s="65">
        <f t="shared" si="79"/>
        <v>0.25</v>
      </c>
      <c r="CU40" s="65">
        <f t="shared" si="79"/>
        <v>0.25</v>
      </c>
      <c r="CV40" s="65">
        <f t="shared" si="79"/>
        <v>0.25</v>
      </c>
    </row>
    <row r="41" spans="1:100" ht="15.75" customHeight="1" x14ac:dyDescent="0.25">
      <c r="A41" s="47">
        <f>inpCommittedFunds!A41</f>
        <v>0</v>
      </c>
      <c r="B41" s="47">
        <f>inpCommittedFunds!B41</f>
        <v>0</v>
      </c>
      <c r="C41" s="48">
        <f>inpCommittedFunds!C41</f>
        <v>0</v>
      </c>
      <c r="D41" s="47">
        <f>inpCommittedFunds!D41</f>
        <v>0</v>
      </c>
      <c r="E41" s="47" t="str">
        <f>inpCommittedFunds!E41</f>
        <v>Internal</v>
      </c>
      <c r="F41" s="47">
        <f>inpCommittedFunds!F41</f>
        <v>0</v>
      </c>
      <c r="G41" s="47">
        <f>inpCommittedFunds!G41</f>
        <v>0</v>
      </c>
      <c r="H41" s="47">
        <f>inpCommittedFunds!H41</f>
        <v>0</v>
      </c>
      <c r="I41" s="47">
        <f>inpCommittedFunds!I41</f>
        <v>0</v>
      </c>
      <c r="J41" s="47">
        <f>inpCommittedFunds!J41</f>
        <v>0</v>
      </c>
      <c r="K41" s="47">
        <f>inpCommittedFunds!K41</f>
        <v>0</v>
      </c>
      <c r="L41" s="47">
        <f>inpCommittedFunds!L41</f>
        <v>0</v>
      </c>
      <c r="M41" s="47">
        <f>inpCommittedFunds!M41</f>
        <v>0</v>
      </c>
      <c r="N41" s="49">
        <f>inpCommittedFunds!N41</f>
        <v>0.25</v>
      </c>
      <c r="O41" s="49">
        <f>inpCommittedFunds!O41</f>
        <v>0.25</v>
      </c>
      <c r="P41" s="49">
        <f>inpCommittedFunds!P41</f>
        <v>0.25</v>
      </c>
      <c r="Q41" s="49">
        <f>inpCommittedFunds!Q41</f>
        <v>0.25</v>
      </c>
      <c r="R41" s="47">
        <f>inpCommittedFunds!R41</f>
        <v>0</v>
      </c>
      <c r="S41" s="47" t="b">
        <f>inpCommittedFunds!S41</f>
        <v>1</v>
      </c>
      <c r="T41" s="47" t="b">
        <f>inpCommittedFunds!T41</f>
        <v>1</v>
      </c>
      <c r="V41" s="2" t="b">
        <f t="shared" si="0"/>
        <v>0</v>
      </c>
      <c r="W41" s="2">
        <f t="shared" si="72"/>
        <v>99992</v>
      </c>
      <c r="X41" s="2">
        <f t="shared" si="73"/>
        <v>89992</v>
      </c>
      <c r="Y41" s="2">
        <f t="shared" si="74"/>
        <v>89992</v>
      </c>
      <c r="AB41" s="50" t="str">
        <f t="shared" si="4"/>
        <v/>
      </c>
      <c r="AC41" s="5" t="str">
        <f t="shared" si="5"/>
        <v/>
      </c>
      <c r="AD41" s="5"/>
      <c r="AE41" s="5"/>
      <c r="AF41" s="51">
        <f t="shared" si="6"/>
        <v>0</v>
      </c>
      <c r="AG41" s="52" t="str">
        <f t="shared" si="7"/>
        <v/>
      </c>
      <c r="AI41" s="50" t="str">
        <f t="shared" si="8"/>
        <v/>
      </c>
      <c r="AJ41" s="5" t="str">
        <f t="shared" si="9"/>
        <v/>
      </c>
      <c r="AK41" s="5"/>
      <c r="AL41" s="5"/>
      <c r="AM41" s="51">
        <f t="shared" si="10"/>
        <v>0</v>
      </c>
      <c r="AN41" s="52" t="str">
        <f t="shared" si="11"/>
        <v/>
      </c>
      <c r="AP41" s="53" t="str">
        <f t="shared" si="12"/>
        <v/>
      </c>
      <c r="AQ41" s="54" t="str">
        <f t="shared" si="13"/>
        <v/>
      </c>
      <c r="AR41" s="54"/>
      <c r="AS41" s="54"/>
      <c r="AT41" s="55">
        <f t="shared" si="14"/>
        <v>0</v>
      </c>
      <c r="AU41" s="56" t="str">
        <f t="shared" si="15"/>
        <v/>
      </c>
      <c r="AW41" s="54" t="str">
        <f t="shared" si="16"/>
        <v/>
      </c>
      <c r="AX41" s="54" t="str">
        <f t="shared" si="17"/>
        <v/>
      </c>
      <c r="AY41" s="54"/>
      <c r="AZ41" s="54"/>
      <c r="BA41" s="55">
        <f t="shared" si="18"/>
        <v>0</v>
      </c>
      <c r="BB41" s="54" t="str">
        <f t="shared" si="19"/>
        <v/>
      </c>
      <c r="BD41" s="57" t="str">
        <f t="shared" si="20"/>
        <v/>
      </c>
      <c r="BE41" s="58" t="str">
        <f t="shared" si="21"/>
        <v/>
      </c>
      <c r="BF41" s="58"/>
      <c r="BG41" s="58"/>
      <c r="BH41" s="59">
        <f t="shared" si="22"/>
        <v>0</v>
      </c>
      <c r="BI41" s="60" t="str">
        <f t="shared" si="23"/>
        <v/>
      </c>
      <c r="BK41" s="57" t="str">
        <f t="shared" si="24"/>
        <v/>
      </c>
      <c r="BL41" s="58">
        <v>82000</v>
      </c>
      <c r="BM41" s="58"/>
      <c r="BN41" s="58"/>
      <c r="BO41" s="59">
        <f t="shared" si="25"/>
        <v>0</v>
      </c>
      <c r="BP41" s="60" t="str">
        <f t="shared" si="26"/>
        <v/>
      </c>
      <c r="BR41" s="57" t="str">
        <f t="shared" si="27"/>
        <v/>
      </c>
      <c r="BS41" s="58">
        <v>81000</v>
      </c>
      <c r="BT41" s="58"/>
      <c r="BU41" s="58"/>
      <c r="BV41" s="59">
        <f t="shared" si="28"/>
        <v>0</v>
      </c>
      <c r="BW41" s="60" t="str">
        <f t="shared" si="29"/>
        <v/>
      </c>
      <c r="BY41" s="61" t="str">
        <f t="shared" si="30"/>
        <v/>
      </c>
      <c r="BZ41" s="62" t="str">
        <f t="shared" si="31"/>
        <v/>
      </c>
      <c r="CA41" s="62"/>
      <c r="CB41" s="62"/>
      <c r="CC41" s="63">
        <f t="shared" si="32"/>
        <v>0</v>
      </c>
      <c r="CD41" s="64" t="str">
        <f t="shared" si="33"/>
        <v/>
      </c>
      <c r="CF41" s="61" t="str">
        <f t="shared" si="34"/>
        <v/>
      </c>
      <c r="CG41" s="62">
        <v>82000</v>
      </c>
      <c r="CH41" s="62"/>
      <c r="CI41" s="62"/>
      <c r="CJ41" s="63">
        <f t="shared" si="35"/>
        <v>0</v>
      </c>
      <c r="CK41" s="64" t="str">
        <f t="shared" si="36"/>
        <v/>
      </c>
      <c r="CM41" s="61" t="str">
        <f t="shared" si="37"/>
        <v/>
      </c>
      <c r="CN41" s="62">
        <v>81000</v>
      </c>
      <c r="CO41" s="62"/>
      <c r="CP41" s="62"/>
      <c r="CQ41" s="63">
        <f t="shared" si="38"/>
        <v>0</v>
      </c>
      <c r="CR41" s="64" t="str">
        <f t="shared" si="39"/>
        <v/>
      </c>
      <c r="CS41" s="65">
        <f t="shared" ref="CS41:CV41" si="80">N41</f>
        <v>0.25</v>
      </c>
      <c r="CT41" s="65">
        <f t="shared" si="80"/>
        <v>0.25</v>
      </c>
      <c r="CU41" s="65">
        <f t="shared" si="80"/>
        <v>0.25</v>
      </c>
      <c r="CV41" s="65">
        <f t="shared" si="80"/>
        <v>0.25</v>
      </c>
    </row>
    <row r="42" spans="1:100" ht="15.75" customHeight="1" x14ac:dyDescent="0.25">
      <c r="A42" s="47">
        <f>inpCommittedFunds!A42</f>
        <v>0</v>
      </c>
      <c r="B42" s="47">
        <f>inpCommittedFunds!B42</f>
        <v>0</v>
      </c>
      <c r="C42" s="48">
        <f>inpCommittedFunds!C42</f>
        <v>0</v>
      </c>
      <c r="D42" s="47">
        <f>inpCommittedFunds!D42</f>
        <v>0</v>
      </c>
      <c r="E42" s="47" t="str">
        <f>inpCommittedFunds!E42</f>
        <v>Internal</v>
      </c>
      <c r="F42" s="47">
        <f>inpCommittedFunds!F42</f>
        <v>0</v>
      </c>
      <c r="G42" s="47">
        <f>inpCommittedFunds!G42</f>
        <v>0</v>
      </c>
      <c r="H42" s="47">
        <f>inpCommittedFunds!H42</f>
        <v>0</v>
      </c>
      <c r="I42" s="47">
        <f>inpCommittedFunds!I42</f>
        <v>0</v>
      </c>
      <c r="J42" s="47">
        <f>inpCommittedFunds!J42</f>
        <v>0</v>
      </c>
      <c r="K42" s="47">
        <f>inpCommittedFunds!K42</f>
        <v>0</v>
      </c>
      <c r="L42" s="47">
        <f>inpCommittedFunds!L42</f>
        <v>0</v>
      </c>
      <c r="M42" s="47">
        <f>inpCommittedFunds!M42</f>
        <v>0</v>
      </c>
      <c r="N42" s="49">
        <f>inpCommittedFunds!N42</f>
        <v>0.25</v>
      </c>
      <c r="O42" s="49">
        <f>inpCommittedFunds!O42</f>
        <v>0.25</v>
      </c>
      <c r="P42" s="49">
        <f>inpCommittedFunds!P42</f>
        <v>0.25</v>
      </c>
      <c r="Q42" s="49">
        <f>inpCommittedFunds!Q42</f>
        <v>0.25</v>
      </c>
      <c r="R42" s="47">
        <f>inpCommittedFunds!R42</f>
        <v>0</v>
      </c>
      <c r="S42" s="47" t="b">
        <f>inpCommittedFunds!S42</f>
        <v>1</v>
      </c>
      <c r="T42" s="47" t="b">
        <f>inpCommittedFunds!T42</f>
        <v>1</v>
      </c>
      <c r="V42" s="2" t="b">
        <f t="shared" si="0"/>
        <v>0</v>
      </c>
      <c r="W42" s="2">
        <f t="shared" si="72"/>
        <v>99992</v>
      </c>
      <c r="X42" s="2">
        <f t="shared" si="73"/>
        <v>89992</v>
      </c>
      <c r="Y42" s="2">
        <f t="shared" si="74"/>
        <v>89992</v>
      </c>
      <c r="AB42" s="50" t="str">
        <f t="shared" si="4"/>
        <v/>
      </c>
      <c r="AC42" s="5" t="str">
        <f t="shared" si="5"/>
        <v/>
      </c>
      <c r="AD42" s="5"/>
      <c r="AE42" s="5"/>
      <c r="AF42" s="51">
        <f t="shared" si="6"/>
        <v>0</v>
      </c>
      <c r="AG42" s="52" t="str">
        <f t="shared" si="7"/>
        <v/>
      </c>
      <c r="AI42" s="50" t="str">
        <f t="shared" si="8"/>
        <v/>
      </c>
      <c r="AJ42" s="5" t="str">
        <f t="shared" si="9"/>
        <v/>
      </c>
      <c r="AK42" s="5"/>
      <c r="AL42" s="5"/>
      <c r="AM42" s="51">
        <f t="shared" si="10"/>
        <v>0</v>
      </c>
      <c r="AN42" s="52" t="str">
        <f t="shared" si="11"/>
        <v/>
      </c>
      <c r="AP42" s="53" t="str">
        <f t="shared" si="12"/>
        <v/>
      </c>
      <c r="AQ42" s="54" t="str">
        <f t="shared" si="13"/>
        <v/>
      </c>
      <c r="AR42" s="54"/>
      <c r="AS42" s="54"/>
      <c r="AT42" s="55">
        <f t="shared" si="14"/>
        <v>0</v>
      </c>
      <c r="AU42" s="56" t="str">
        <f t="shared" si="15"/>
        <v/>
      </c>
      <c r="AW42" s="54" t="str">
        <f t="shared" si="16"/>
        <v/>
      </c>
      <c r="AX42" s="54" t="str">
        <f t="shared" si="17"/>
        <v/>
      </c>
      <c r="AY42" s="54"/>
      <c r="AZ42" s="54"/>
      <c r="BA42" s="55">
        <f t="shared" si="18"/>
        <v>0</v>
      </c>
      <c r="BB42" s="54" t="str">
        <f t="shared" si="19"/>
        <v/>
      </c>
      <c r="BD42" s="57" t="str">
        <f t="shared" si="20"/>
        <v/>
      </c>
      <c r="BE42" s="58" t="str">
        <f t="shared" si="21"/>
        <v/>
      </c>
      <c r="BF42" s="58"/>
      <c r="BG42" s="58"/>
      <c r="BH42" s="59">
        <f t="shared" si="22"/>
        <v>0</v>
      </c>
      <c r="BI42" s="60" t="str">
        <f t="shared" si="23"/>
        <v/>
      </c>
      <c r="BK42" s="57" t="str">
        <f t="shared" si="24"/>
        <v/>
      </c>
      <c r="BL42" s="58">
        <v>82000</v>
      </c>
      <c r="BM42" s="58"/>
      <c r="BN42" s="58"/>
      <c r="BO42" s="59">
        <f t="shared" si="25"/>
        <v>0</v>
      </c>
      <c r="BP42" s="60" t="str">
        <f t="shared" si="26"/>
        <v/>
      </c>
      <c r="BR42" s="57" t="str">
        <f t="shared" si="27"/>
        <v/>
      </c>
      <c r="BS42" s="58">
        <v>81000</v>
      </c>
      <c r="BT42" s="58"/>
      <c r="BU42" s="58"/>
      <c r="BV42" s="59">
        <f t="shared" si="28"/>
        <v>0</v>
      </c>
      <c r="BW42" s="60" t="str">
        <f t="shared" si="29"/>
        <v/>
      </c>
      <c r="BY42" s="61" t="str">
        <f t="shared" si="30"/>
        <v/>
      </c>
      <c r="BZ42" s="62" t="str">
        <f t="shared" si="31"/>
        <v/>
      </c>
      <c r="CA42" s="62"/>
      <c r="CB42" s="62"/>
      <c r="CC42" s="63">
        <f t="shared" si="32"/>
        <v>0</v>
      </c>
      <c r="CD42" s="64" t="str">
        <f t="shared" si="33"/>
        <v/>
      </c>
      <c r="CF42" s="61" t="str">
        <f t="shared" si="34"/>
        <v/>
      </c>
      <c r="CG42" s="62">
        <v>82000</v>
      </c>
      <c r="CH42" s="62"/>
      <c r="CI42" s="62"/>
      <c r="CJ42" s="63">
        <f t="shared" si="35"/>
        <v>0</v>
      </c>
      <c r="CK42" s="64" t="str">
        <f t="shared" si="36"/>
        <v/>
      </c>
      <c r="CM42" s="61" t="str">
        <f t="shared" si="37"/>
        <v/>
      </c>
      <c r="CN42" s="62">
        <v>81000</v>
      </c>
      <c r="CO42" s="62"/>
      <c r="CP42" s="62"/>
      <c r="CQ42" s="63">
        <f t="shared" si="38"/>
        <v>0</v>
      </c>
      <c r="CR42" s="64" t="str">
        <f t="shared" si="39"/>
        <v/>
      </c>
      <c r="CS42" s="65">
        <f t="shared" ref="CS42:CV42" si="81">N42</f>
        <v>0.25</v>
      </c>
      <c r="CT42" s="65">
        <f t="shared" si="81"/>
        <v>0.25</v>
      </c>
      <c r="CU42" s="65">
        <f t="shared" si="81"/>
        <v>0.25</v>
      </c>
      <c r="CV42" s="65">
        <f t="shared" si="81"/>
        <v>0.25</v>
      </c>
    </row>
    <row r="43" spans="1:100" ht="15.75" customHeight="1" x14ac:dyDescent="0.25">
      <c r="A43" s="47">
        <f>inpCommittedFunds!A43</f>
        <v>0</v>
      </c>
      <c r="B43" s="47">
        <f>inpCommittedFunds!B43</f>
        <v>0</v>
      </c>
      <c r="C43" s="48">
        <f>inpCommittedFunds!C43</f>
        <v>0</v>
      </c>
      <c r="D43" s="47">
        <f>inpCommittedFunds!D43</f>
        <v>0</v>
      </c>
      <c r="E43" s="47" t="str">
        <f>inpCommittedFunds!E43</f>
        <v>Internal</v>
      </c>
      <c r="F43" s="47">
        <f>inpCommittedFunds!F43</f>
        <v>0</v>
      </c>
      <c r="G43" s="47">
        <f>inpCommittedFunds!G43</f>
        <v>0</v>
      </c>
      <c r="H43" s="47">
        <f>inpCommittedFunds!H43</f>
        <v>0</v>
      </c>
      <c r="I43" s="47">
        <f>inpCommittedFunds!I43</f>
        <v>0</v>
      </c>
      <c r="J43" s="47">
        <f>inpCommittedFunds!J43</f>
        <v>0</v>
      </c>
      <c r="K43" s="47">
        <f>inpCommittedFunds!K43</f>
        <v>0</v>
      </c>
      <c r="L43" s="47">
        <f>inpCommittedFunds!L43</f>
        <v>0</v>
      </c>
      <c r="M43" s="47">
        <f>inpCommittedFunds!M43</f>
        <v>0</v>
      </c>
      <c r="N43" s="49">
        <f>inpCommittedFunds!N43</f>
        <v>0.25</v>
      </c>
      <c r="O43" s="49">
        <f>inpCommittedFunds!O43</f>
        <v>0.25</v>
      </c>
      <c r="P43" s="49">
        <f>inpCommittedFunds!P43</f>
        <v>0.25</v>
      </c>
      <c r="Q43" s="49">
        <f>inpCommittedFunds!Q43</f>
        <v>0.25</v>
      </c>
      <c r="R43" s="47">
        <f>inpCommittedFunds!R43</f>
        <v>0</v>
      </c>
      <c r="S43" s="47" t="b">
        <f>inpCommittedFunds!S43</f>
        <v>1</v>
      </c>
      <c r="T43" s="47" t="b">
        <f>inpCommittedFunds!T43</f>
        <v>1</v>
      </c>
      <c r="V43" s="2" t="b">
        <f t="shared" si="0"/>
        <v>0</v>
      </c>
      <c r="W43" s="2">
        <f t="shared" si="72"/>
        <v>99992</v>
      </c>
      <c r="X43" s="2">
        <f t="shared" si="73"/>
        <v>89992</v>
      </c>
      <c r="Y43" s="2">
        <f t="shared" si="74"/>
        <v>89992</v>
      </c>
      <c r="AB43" s="50" t="str">
        <f t="shared" si="4"/>
        <v/>
      </c>
      <c r="AC43" s="5" t="str">
        <f t="shared" si="5"/>
        <v/>
      </c>
      <c r="AD43" s="5"/>
      <c r="AE43" s="5"/>
      <c r="AF43" s="51">
        <f t="shared" si="6"/>
        <v>0</v>
      </c>
      <c r="AG43" s="52" t="str">
        <f t="shared" si="7"/>
        <v/>
      </c>
      <c r="AI43" s="50" t="str">
        <f t="shared" si="8"/>
        <v/>
      </c>
      <c r="AJ43" s="5" t="str">
        <f t="shared" si="9"/>
        <v/>
      </c>
      <c r="AK43" s="5"/>
      <c r="AL43" s="5"/>
      <c r="AM43" s="51">
        <f t="shared" si="10"/>
        <v>0</v>
      </c>
      <c r="AN43" s="52" t="str">
        <f t="shared" si="11"/>
        <v/>
      </c>
      <c r="AP43" s="53" t="str">
        <f t="shared" si="12"/>
        <v/>
      </c>
      <c r="AQ43" s="54" t="str">
        <f t="shared" si="13"/>
        <v/>
      </c>
      <c r="AR43" s="54"/>
      <c r="AS43" s="54"/>
      <c r="AT43" s="55">
        <f t="shared" si="14"/>
        <v>0</v>
      </c>
      <c r="AU43" s="56" t="str">
        <f t="shared" si="15"/>
        <v/>
      </c>
      <c r="AW43" s="54" t="str">
        <f t="shared" si="16"/>
        <v/>
      </c>
      <c r="AX43" s="54" t="str">
        <f t="shared" si="17"/>
        <v/>
      </c>
      <c r="AY43" s="54"/>
      <c r="AZ43" s="54"/>
      <c r="BA43" s="55">
        <f t="shared" si="18"/>
        <v>0</v>
      </c>
      <c r="BB43" s="54" t="str">
        <f t="shared" si="19"/>
        <v/>
      </c>
      <c r="BD43" s="57" t="str">
        <f t="shared" si="20"/>
        <v/>
      </c>
      <c r="BE43" s="58" t="str">
        <f t="shared" si="21"/>
        <v/>
      </c>
      <c r="BF43" s="58"/>
      <c r="BG43" s="58"/>
      <c r="BH43" s="59">
        <f t="shared" si="22"/>
        <v>0</v>
      </c>
      <c r="BI43" s="60" t="str">
        <f t="shared" si="23"/>
        <v/>
      </c>
      <c r="BK43" s="57" t="str">
        <f t="shared" si="24"/>
        <v/>
      </c>
      <c r="BL43" s="58">
        <v>82000</v>
      </c>
      <c r="BM43" s="58"/>
      <c r="BN43" s="58"/>
      <c r="BO43" s="59">
        <f t="shared" si="25"/>
        <v>0</v>
      </c>
      <c r="BP43" s="60" t="str">
        <f t="shared" si="26"/>
        <v/>
      </c>
      <c r="BR43" s="57" t="str">
        <f t="shared" si="27"/>
        <v/>
      </c>
      <c r="BS43" s="58">
        <v>81000</v>
      </c>
      <c r="BT43" s="58"/>
      <c r="BU43" s="58"/>
      <c r="BV43" s="59">
        <f t="shared" si="28"/>
        <v>0</v>
      </c>
      <c r="BW43" s="60" t="str">
        <f t="shared" si="29"/>
        <v/>
      </c>
      <c r="BY43" s="61" t="str">
        <f t="shared" si="30"/>
        <v/>
      </c>
      <c r="BZ43" s="62" t="str">
        <f t="shared" si="31"/>
        <v/>
      </c>
      <c r="CA43" s="62"/>
      <c r="CB43" s="62"/>
      <c r="CC43" s="63">
        <f t="shared" si="32"/>
        <v>0</v>
      </c>
      <c r="CD43" s="64" t="str">
        <f t="shared" si="33"/>
        <v/>
      </c>
      <c r="CF43" s="61" t="str">
        <f t="shared" si="34"/>
        <v/>
      </c>
      <c r="CG43" s="62">
        <v>82000</v>
      </c>
      <c r="CH43" s="62"/>
      <c r="CI43" s="62"/>
      <c r="CJ43" s="63">
        <f t="shared" si="35"/>
        <v>0</v>
      </c>
      <c r="CK43" s="64" t="str">
        <f t="shared" si="36"/>
        <v/>
      </c>
      <c r="CM43" s="61" t="str">
        <f t="shared" si="37"/>
        <v/>
      </c>
      <c r="CN43" s="62">
        <v>81000</v>
      </c>
      <c r="CO43" s="62"/>
      <c r="CP43" s="62"/>
      <c r="CQ43" s="63">
        <f t="shared" si="38"/>
        <v>0</v>
      </c>
      <c r="CR43" s="64" t="str">
        <f t="shared" si="39"/>
        <v/>
      </c>
      <c r="CS43" s="65">
        <f t="shared" ref="CS43:CV43" si="82">N43</f>
        <v>0.25</v>
      </c>
      <c r="CT43" s="65">
        <f t="shared" si="82"/>
        <v>0.25</v>
      </c>
      <c r="CU43" s="65">
        <f t="shared" si="82"/>
        <v>0.25</v>
      </c>
      <c r="CV43" s="65">
        <f t="shared" si="82"/>
        <v>0.25</v>
      </c>
    </row>
    <row r="44" spans="1:100" ht="15.75" customHeight="1" x14ac:dyDescent="0.25">
      <c r="A44" s="47">
        <f>inpCommittedFunds!A44</f>
        <v>0</v>
      </c>
      <c r="B44" s="47">
        <f>inpCommittedFunds!B44</f>
        <v>0</v>
      </c>
      <c r="C44" s="48">
        <f>inpCommittedFunds!C44</f>
        <v>0</v>
      </c>
      <c r="D44" s="47">
        <f>inpCommittedFunds!D44</f>
        <v>0</v>
      </c>
      <c r="E44" s="47" t="str">
        <f>inpCommittedFunds!E44</f>
        <v>Internal</v>
      </c>
      <c r="F44" s="47">
        <f>inpCommittedFunds!F44</f>
        <v>0</v>
      </c>
      <c r="G44" s="47">
        <f>inpCommittedFunds!G44</f>
        <v>0</v>
      </c>
      <c r="H44" s="47">
        <f>inpCommittedFunds!H44</f>
        <v>0</v>
      </c>
      <c r="I44" s="47">
        <f>inpCommittedFunds!I44</f>
        <v>0</v>
      </c>
      <c r="J44" s="47">
        <f>inpCommittedFunds!J44</f>
        <v>0</v>
      </c>
      <c r="K44" s="47">
        <f>inpCommittedFunds!K44</f>
        <v>0</v>
      </c>
      <c r="L44" s="47">
        <f>inpCommittedFunds!L44</f>
        <v>0</v>
      </c>
      <c r="M44" s="47">
        <f>inpCommittedFunds!M44</f>
        <v>0</v>
      </c>
      <c r="N44" s="49">
        <f>inpCommittedFunds!N44</f>
        <v>0.25</v>
      </c>
      <c r="O44" s="49">
        <f>inpCommittedFunds!O44</f>
        <v>0.25</v>
      </c>
      <c r="P44" s="49">
        <f>inpCommittedFunds!P44</f>
        <v>0.25</v>
      </c>
      <c r="Q44" s="49">
        <f>inpCommittedFunds!Q44</f>
        <v>0.25</v>
      </c>
      <c r="R44" s="47">
        <f>inpCommittedFunds!R44</f>
        <v>0</v>
      </c>
      <c r="S44" s="47" t="b">
        <f>inpCommittedFunds!S44</f>
        <v>1</v>
      </c>
      <c r="T44" s="47" t="b">
        <f>inpCommittedFunds!T44</f>
        <v>1</v>
      </c>
      <c r="V44" s="2" t="b">
        <f t="shared" si="0"/>
        <v>0</v>
      </c>
      <c r="W44" s="2">
        <f t="shared" si="72"/>
        <v>99992</v>
      </c>
      <c r="X44" s="2">
        <f t="shared" si="73"/>
        <v>89992</v>
      </c>
      <c r="Y44" s="2">
        <f t="shared" si="74"/>
        <v>89992</v>
      </c>
      <c r="AB44" s="50" t="str">
        <f t="shared" si="4"/>
        <v/>
      </c>
      <c r="AC44" s="5" t="str">
        <f t="shared" si="5"/>
        <v/>
      </c>
      <c r="AD44" s="5"/>
      <c r="AE44" s="5"/>
      <c r="AF44" s="51">
        <f t="shared" si="6"/>
        <v>0</v>
      </c>
      <c r="AG44" s="52" t="str">
        <f t="shared" si="7"/>
        <v/>
      </c>
      <c r="AI44" s="50" t="str">
        <f t="shared" si="8"/>
        <v/>
      </c>
      <c r="AJ44" s="5" t="str">
        <f t="shared" si="9"/>
        <v/>
      </c>
      <c r="AK44" s="5"/>
      <c r="AL44" s="5"/>
      <c r="AM44" s="51">
        <f t="shared" si="10"/>
        <v>0</v>
      </c>
      <c r="AN44" s="52" t="str">
        <f t="shared" si="11"/>
        <v/>
      </c>
      <c r="AP44" s="53" t="str">
        <f t="shared" si="12"/>
        <v/>
      </c>
      <c r="AQ44" s="54" t="str">
        <f t="shared" si="13"/>
        <v/>
      </c>
      <c r="AR44" s="54"/>
      <c r="AS44" s="54"/>
      <c r="AT44" s="55">
        <f t="shared" si="14"/>
        <v>0</v>
      </c>
      <c r="AU44" s="56" t="str">
        <f t="shared" si="15"/>
        <v/>
      </c>
      <c r="AW44" s="54" t="str">
        <f t="shared" si="16"/>
        <v/>
      </c>
      <c r="AX44" s="54" t="str">
        <f t="shared" si="17"/>
        <v/>
      </c>
      <c r="AY44" s="54"/>
      <c r="AZ44" s="54"/>
      <c r="BA44" s="55">
        <f t="shared" si="18"/>
        <v>0</v>
      </c>
      <c r="BB44" s="54" t="str">
        <f t="shared" si="19"/>
        <v/>
      </c>
      <c r="BD44" s="57" t="str">
        <f t="shared" si="20"/>
        <v/>
      </c>
      <c r="BE44" s="58" t="str">
        <f t="shared" si="21"/>
        <v/>
      </c>
      <c r="BF44" s="58"/>
      <c r="BG44" s="58"/>
      <c r="BH44" s="59">
        <f t="shared" si="22"/>
        <v>0</v>
      </c>
      <c r="BI44" s="60" t="str">
        <f t="shared" si="23"/>
        <v/>
      </c>
      <c r="BK44" s="57" t="str">
        <f t="shared" si="24"/>
        <v/>
      </c>
      <c r="BL44" s="58">
        <v>82000</v>
      </c>
      <c r="BM44" s="58"/>
      <c r="BN44" s="58"/>
      <c r="BO44" s="59">
        <f t="shared" si="25"/>
        <v>0</v>
      </c>
      <c r="BP44" s="60" t="str">
        <f t="shared" si="26"/>
        <v/>
      </c>
      <c r="BR44" s="57" t="str">
        <f t="shared" si="27"/>
        <v/>
      </c>
      <c r="BS44" s="58">
        <v>81000</v>
      </c>
      <c r="BT44" s="58"/>
      <c r="BU44" s="58"/>
      <c r="BV44" s="59">
        <f t="shared" si="28"/>
        <v>0</v>
      </c>
      <c r="BW44" s="60" t="str">
        <f t="shared" si="29"/>
        <v/>
      </c>
      <c r="BY44" s="61" t="str">
        <f t="shared" si="30"/>
        <v/>
      </c>
      <c r="BZ44" s="62" t="str">
        <f t="shared" si="31"/>
        <v/>
      </c>
      <c r="CA44" s="62"/>
      <c r="CB44" s="62"/>
      <c r="CC44" s="63">
        <f t="shared" si="32"/>
        <v>0</v>
      </c>
      <c r="CD44" s="64" t="str">
        <f t="shared" si="33"/>
        <v/>
      </c>
      <c r="CF44" s="61" t="str">
        <f t="shared" si="34"/>
        <v/>
      </c>
      <c r="CG44" s="62">
        <v>82000</v>
      </c>
      <c r="CH44" s="62"/>
      <c r="CI44" s="62"/>
      <c r="CJ44" s="63">
        <f t="shared" si="35"/>
        <v>0</v>
      </c>
      <c r="CK44" s="64" t="str">
        <f t="shared" si="36"/>
        <v/>
      </c>
      <c r="CM44" s="61" t="str">
        <f t="shared" si="37"/>
        <v/>
      </c>
      <c r="CN44" s="62">
        <v>81000</v>
      </c>
      <c r="CO44" s="62"/>
      <c r="CP44" s="62"/>
      <c r="CQ44" s="63">
        <f t="shared" si="38"/>
        <v>0</v>
      </c>
      <c r="CR44" s="64" t="str">
        <f t="shared" si="39"/>
        <v/>
      </c>
      <c r="CS44" s="65">
        <f t="shared" ref="CS44:CV44" si="83">N44</f>
        <v>0.25</v>
      </c>
      <c r="CT44" s="65">
        <f t="shared" si="83"/>
        <v>0.25</v>
      </c>
      <c r="CU44" s="65">
        <f t="shared" si="83"/>
        <v>0.25</v>
      </c>
      <c r="CV44" s="65">
        <f t="shared" si="83"/>
        <v>0.25</v>
      </c>
    </row>
    <row r="45" spans="1:100" ht="15.75" customHeight="1" x14ac:dyDescent="0.25">
      <c r="A45" s="47">
        <f>inpCommittedFunds!A45</f>
        <v>0</v>
      </c>
      <c r="B45" s="47">
        <f>inpCommittedFunds!B45</f>
        <v>0</v>
      </c>
      <c r="C45" s="48">
        <f>inpCommittedFunds!C45</f>
        <v>0</v>
      </c>
      <c r="D45" s="47">
        <f>inpCommittedFunds!D45</f>
        <v>0</v>
      </c>
      <c r="E45" s="47" t="str">
        <f>inpCommittedFunds!E45</f>
        <v>Internal</v>
      </c>
      <c r="F45" s="47">
        <f>inpCommittedFunds!F45</f>
        <v>0</v>
      </c>
      <c r="G45" s="47">
        <f>inpCommittedFunds!G45</f>
        <v>0</v>
      </c>
      <c r="H45" s="47">
        <f>inpCommittedFunds!H45</f>
        <v>0</v>
      </c>
      <c r="I45" s="47">
        <f>inpCommittedFunds!I45</f>
        <v>0</v>
      </c>
      <c r="J45" s="47">
        <f>inpCommittedFunds!J45</f>
        <v>0</v>
      </c>
      <c r="K45" s="47">
        <f>inpCommittedFunds!K45</f>
        <v>0</v>
      </c>
      <c r="L45" s="47">
        <f>inpCommittedFunds!L45</f>
        <v>0</v>
      </c>
      <c r="M45" s="47">
        <f>inpCommittedFunds!M45</f>
        <v>0</v>
      </c>
      <c r="N45" s="49">
        <f>inpCommittedFunds!N45</f>
        <v>0.25</v>
      </c>
      <c r="O45" s="49">
        <f>inpCommittedFunds!O45</f>
        <v>0.25</v>
      </c>
      <c r="P45" s="49">
        <f>inpCommittedFunds!P45</f>
        <v>0.25</v>
      </c>
      <c r="Q45" s="49">
        <f>inpCommittedFunds!Q45</f>
        <v>0.25</v>
      </c>
      <c r="R45" s="47">
        <f>inpCommittedFunds!R45</f>
        <v>0</v>
      </c>
      <c r="S45" s="47" t="b">
        <f>inpCommittedFunds!S45</f>
        <v>1</v>
      </c>
      <c r="T45" s="47" t="b">
        <f>inpCommittedFunds!T45</f>
        <v>1</v>
      </c>
      <c r="V45" s="2" t="b">
        <f t="shared" si="0"/>
        <v>0</v>
      </c>
      <c r="W45" s="2">
        <f t="shared" si="72"/>
        <v>99992</v>
      </c>
      <c r="X45" s="2">
        <f t="shared" si="73"/>
        <v>89992</v>
      </c>
      <c r="Y45" s="2">
        <f t="shared" si="74"/>
        <v>89992</v>
      </c>
      <c r="AB45" s="50" t="str">
        <f t="shared" si="4"/>
        <v/>
      </c>
      <c r="AC45" s="5" t="str">
        <f t="shared" si="5"/>
        <v/>
      </c>
      <c r="AD45" s="5"/>
      <c r="AE45" s="5"/>
      <c r="AF45" s="51">
        <f t="shared" si="6"/>
        <v>0</v>
      </c>
      <c r="AG45" s="52" t="str">
        <f t="shared" si="7"/>
        <v/>
      </c>
      <c r="AI45" s="50" t="str">
        <f t="shared" si="8"/>
        <v/>
      </c>
      <c r="AJ45" s="5" t="str">
        <f t="shared" si="9"/>
        <v/>
      </c>
      <c r="AK45" s="5"/>
      <c r="AL45" s="5"/>
      <c r="AM45" s="51">
        <f t="shared" si="10"/>
        <v>0</v>
      </c>
      <c r="AN45" s="52" t="str">
        <f t="shared" si="11"/>
        <v/>
      </c>
      <c r="AP45" s="53" t="str">
        <f t="shared" si="12"/>
        <v/>
      </c>
      <c r="AQ45" s="54" t="str">
        <f t="shared" si="13"/>
        <v/>
      </c>
      <c r="AR45" s="54"/>
      <c r="AS45" s="54"/>
      <c r="AT45" s="55">
        <f t="shared" si="14"/>
        <v>0</v>
      </c>
      <c r="AU45" s="56" t="str">
        <f t="shared" si="15"/>
        <v/>
      </c>
      <c r="AW45" s="54" t="str">
        <f t="shared" si="16"/>
        <v/>
      </c>
      <c r="AX45" s="54" t="str">
        <f t="shared" si="17"/>
        <v/>
      </c>
      <c r="AY45" s="54"/>
      <c r="AZ45" s="54"/>
      <c r="BA45" s="55">
        <f t="shared" si="18"/>
        <v>0</v>
      </c>
      <c r="BB45" s="54" t="str">
        <f t="shared" si="19"/>
        <v/>
      </c>
      <c r="BD45" s="57" t="str">
        <f t="shared" si="20"/>
        <v/>
      </c>
      <c r="BE45" s="58" t="str">
        <f t="shared" si="21"/>
        <v/>
      </c>
      <c r="BF45" s="58"/>
      <c r="BG45" s="58"/>
      <c r="BH45" s="59">
        <f t="shared" si="22"/>
        <v>0</v>
      </c>
      <c r="BI45" s="60" t="str">
        <f t="shared" si="23"/>
        <v/>
      </c>
      <c r="BK45" s="57" t="str">
        <f t="shared" si="24"/>
        <v/>
      </c>
      <c r="BL45" s="58">
        <v>82000</v>
      </c>
      <c r="BM45" s="58"/>
      <c r="BN45" s="58"/>
      <c r="BO45" s="59">
        <f t="shared" si="25"/>
        <v>0</v>
      </c>
      <c r="BP45" s="60" t="str">
        <f t="shared" si="26"/>
        <v/>
      </c>
      <c r="BR45" s="57" t="str">
        <f t="shared" si="27"/>
        <v/>
      </c>
      <c r="BS45" s="58">
        <v>81000</v>
      </c>
      <c r="BT45" s="58"/>
      <c r="BU45" s="58"/>
      <c r="BV45" s="59">
        <f t="shared" si="28"/>
        <v>0</v>
      </c>
      <c r="BW45" s="60" t="str">
        <f t="shared" si="29"/>
        <v/>
      </c>
      <c r="BY45" s="61" t="str">
        <f t="shared" si="30"/>
        <v/>
      </c>
      <c r="BZ45" s="62" t="str">
        <f t="shared" si="31"/>
        <v/>
      </c>
      <c r="CA45" s="62"/>
      <c r="CB45" s="62"/>
      <c r="CC45" s="63">
        <f t="shared" si="32"/>
        <v>0</v>
      </c>
      <c r="CD45" s="64" t="str">
        <f t="shared" si="33"/>
        <v/>
      </c>
      <c r="CF45" s="61" t="str">
        <f t="shared" si="34"/>
        <v/>
      </c>
      <c r="CG45" s="62">
        <v>82000</v>
      </c>
      <c r="CH45" s="62"/>
      <c r="CI45" s="62"/>
      <c r="CJ45" s="63">
        <f t="shared" si="35"/>
        <v>0</v>
      </c>
      <c r="CK45" s="64" t="str">
        <f t="shared" si="36"/>
        <v/>
      </c>
      <c r="CM45" s="61" t="str">
        <f t="shared" si="37"/>
        <v/>
      </c>
      <c r="CN45" s="62">
        <v>81000</v>
      </c>
      <c r="CO45" s="62"/>
      <c r="CP45" s="62"/>
      <c r="CQ45" s="63">
        <f t="shared" si="38"/>
        <v>0</v>
      </c>
      <c r="CR45" s="64" t="str">
        <f t="shared" si="39"/>
        <v/>
      </c>
      <c r="CS45" s="65">
        <f t="shared" ref="CS45:CV45" si="84">N45</f>
        <v>0.25</v>
      </c>
      <c r="CT45" s="65">
        <f t="shared" si="84"/>
        <v>0.25</v>
      </c>
      <c r="CU45" s="65">
        <f t="shared" si="84"/>
        <v>0.25</v>
      </c>
      <c r="CV45" s="65">
        <f t="shared" si="84"/>
        <v>0.25</v>
      </c>
    </row>
    <row r="46" spans="1:100" ht="15.75" customHeight="1" x14ac:dyDescent="0.25">
      <c r="A46" s="47">
        <f>inpCommittedFunds!A46</f>
        <v>0</v>
      </c>
      <c r="B46" s="47">
        <f>inpCommittedFunds!B46</f>
        <v>0</v>
      </c>
      <c r="C46" s="48">
        <f>inpCommittedFunds!C46</f>
        <v>0</v>
      </c>
      <c r="D46" s="47">
        <f>inpCommittedFunds!D46</f>
        <v>0</v>
      </c>
      <c r="E46" s="47" t="str">
        <f>inpCommittedFunds!E46</f>
        <v>Internal</v>
      </c>
      <c r="F46" s="47">
        <f>inpCommittedFunds!F46</f>
        <v>0</v>
      </c>
      <c r="G46" s="47">
        <f>inpCommittedFunds!G46</f>
        <v>0</v>
      </c>
      <c r="H46" s="47">
        <f>inpCommittedFunds!H46</f>
        <v>0</v>
      </c>
      <c r="I46" s="47">
        <f>inpCommittedFunds!I46</f>
        <v>0</v>
      </c>
      <c r="J46" s="47">
        <f>inpCommittedFunds!J46</f>
        <v>0</v>
      </c>
      <c r="K46" s="47">
        <f>inpCommittedFunds!K46</f>
        <v>0</v>
      </c>
      <c r="L46" s="47">
        <f>inpCommittedFunds!L46</f>
        <v>0</v>
      </c>
      <c r="M46" s="47">
        <f>inpCommittedFunds!M46</f>
        <v>0</v>
      </c>
      <c r="N46" s="49">
        <f>inpCommittedFunds!N46</f>
        <v>0.25</v>
      </c>
      <c r="O46" s="49">
        <f>inpCommittedFunds!O46</f>
        <v>0.25</v>
      </c>
      <c r="P46" s="49">
        <f>inpCommittedFunds!P46</f>
        <v>0.25</v>
      </c>
      <c r="Q46" s="49">
        <f>inpCommittedFunds!Q46</f>
        <v>0.25</v>
      </c>
      <c r="R46" s="47">
        <f>inpCommittedFunds!R46</f>
        <v>0</v>
      </c>
      <c r="S46" s="47" t="b">
        <f>inpCommittedFunds!S46</f>
        <v>1</v>
      </c>
      <c r="T46" s="47" t="b">
        <f>inpCommittedFunds!T46</f>
        <v>1</v>
      </c>
      <c r="V46" s="2" t="b">
        <f t="shared" si="0"/>
        <v>0</v>
      </c>
      <c r="W46" s="2">
        <f t="shared" si="72"/>
        <v>99992</v>
      </c>
      <c r="X46" s="2">
        <f t="shared" si="73"/>
        <v>89992</v>
      </c>
      <c r="Y46" s="2">
        <f t="shared" si="74"/>
        <v>89992</v>
      </c>
      <c r="AB46" s="50" t="str">
        <f t="shared" si="4"/>
        <v/>
      </c>
      <c r="AC46" s="5" t="str">
        <f t="shared" si="5"/>
        <v/>
      </c>
      <c r="AD46" s="5"/>
      <c r="AE46" s="5"/>
      <c r="AF46" s="51">
        <f t="shared" si="6"/>
        <v>0</v>
      </c>
      <c r="AG46" s="52" t="str">
        <f t="shared" si="7"/>
        <v/>
      </c>
      <c r="AI46" s="50" t="str">
        <f t="shared" si="8"/>
        <v/>
      </c>
      <c r="AJ46" s="5" t="str">
        <f t="shared" si="9"/>
        <v/>
      </c>
      <c r="AK46" s="5"/>
      <c r="AL46" s="5"/>
      <c r="AM46" s="51">
        <f t="shared" si="10"/>
        <v>0</v>
      </c>
      <c r="AN46" s="52" t="str">
        <f t="shared" si="11"/>
        <v/>
      </c>
      <c r="AP46" s="53" t="str">
        <f t="shared" si="12"/>
        <v/>
      </c>
      <c r="AQ46" s="54" t="str">
        <f t="shared" si="13"/>
        <v/>
      </c>
      <c r="AR46" s="54"/>
      <c r="AS46" s="54"/>
      <c r="AT46" s="55">
        <f t="shared" si="14"/>
        <v>0</v>
      </c>
      <c r="AU46" s="56" t="str">
        <f t="shared" si="15"/>
        <v/>
      </c>
      <c r="AW46" s="54" t="str">
        <f t="shared" si="16"/>
        <v/>
      </c>
      <c r="AX46" s="54" t="str">
        <f t="shared" si="17"/>
        <v/>
      </c>
      <c r="AY46" s="54"/>
      <c r="AZ46" s="54"/>
      <c r="BA46" s="55">
        <f t="shared" si="18"/>
        <v>0</v>
      </c>
      <c r="BB46" s="54" t="str">
        <f t="shared" si="19"/>
        <v/>
      </c>
      <c r="BD46" s="57" t="str">
        <f t="shared" si="20"/>
        <v/>
      </c>
      <c r="BE46" s="58" t="str">
        <f t="shared" si="21"/>
        <v/>
      </c>
      <c r="BF46" s="58"/>
      <c r="BG46" s="58"/>
      <c r="BH46" s="59">
        <f t="shared" si="22"/>
        <v>0</v>
      </c>
      <c r="BI46" s="60" t="str">
        <f t="shared" si="23"/>
        <v/>
      </c>
      <c r="BK46" s="57" t="str">
        <f t="shared" si="24"/>
        <v/>
      </c>
      <c r="BL46" s="58">
        <v>82000</v>
      </c>
      <c r="BM46" s="58"/>
      <c r="BN46" s="58"/>
      <c r="BO46" s="59">
        <f t="shared" si="25"/>
        <v>0</v>
      </c>
      <c r="BP46" s="60" t="str">
        <f t="shared" si="26"/>
        <v/>
      </c>
      <c r="BR46" s="57" t="str">
        <f t="shared" si="27"/>
        <v/>
      </c>
      <c r="BS46" s="58">
        <v>81000</v>
      </c>
      <c r="BT46" s="58"/>
      <c r="BU46" s="58"/>
      <c r="BV46" s="59">
        <f t="shared" si="28"/>
        <v>0</v>
      </c>
      <c r="BW46" s="60" t="str">
        <f t="shared" si="29"/>
        <v/>
      </c>
      <c r="BY46" s="61" t="str">
        <f t="shared" si="30"/>
        <v/>
      </c>
      <c r="BZ46" s="62" t="str">
        <f t="shared" si="31"/>
        <v/>
      </c>
      <c r="CA46" s="62"/>
      <c r="CB46" s="62"/>
      <c r="CC46" s="63">
        <f t="shared" si="32"/>
        <v>0</v>
      </c>
      <c r="CD46" s="64" t="str">
        <f t="shared" si="33"/>
        <v/>
      </c>
      <c r="CF46" s="61" t="str">
        <f t="shared" si="34"/>
        <v/>
      </c>
      <c r="CG46" s="62">
        <v>82000</v>
      </c>
      <c r="CH46" s="62"/>
      <c r="CI46" s="62"/>
      <c r="CJ46" s="63">
        <f t="shared" si="35"/>
        <v>0</v>
      </c>
      <c r="CK46" s="64" t="str">
        <f t="shared" si="36"/>
        <v/>
      </c>
      <c r="CM46" s="61" t="str">
        <f t="shared" si="37"/>
        <v/>
      </c>
      <c r="CN46" s="62">
        <v>81000</v>
      </c>
      <c r="CO46" s="62"/>
      <c r="CP46" s="62"/>
      <c r="CQ46" s="63">
        <f t="shared" si="38"/>
        <v>0</v>
      </c>
      <c r="CR46" s="64" t="str">
        <f t="shared" si="39"/>
        <v/>
      </c>
      <c r="CS46" s="65">
        <f t="shared" ref="CS46:CV46" si="85">N46</f>
        <v>0.25</v>
      </c>
      <c r="CT46" s="65">
        <f t="shared" si="85"/>
        <v>0.25</v>
      </c>
      <c r="CU46" s="65">
        <f t="shared" si="85"/>
        <v>0.25</v>
      </c>
      <c r="CV46" s="65">
        <f t="shared" si="85"/>
        <v>0.25</v>
      </c>
    </row>
    <row r="47" spans="1:100" ht="15.75" customHeight="1" x14ac:dyDescent="0.25">
      <c r="A47" s="47">
        <f>inpCommittedFunds!A47</f>
        <v>0</v>
      </c>
      <c r="B47" s="47">
        <f>inpCommittedFunds!B47</f>
        <v>0</v>
      </c>
      <c r="C47" s="48">
        <f>inpCommittedFunds!C47</f>
        <v>0</v>
      </c>
      <c r="D47" s="47">
        <f>inpCommittedFunds!D47</f>
        <v>0</v>
      </c>
      <c r="E47" s="47" t="str">
        <f>inpCommittedFunds!E47</f>
        <v>Internal</v>
      </c>
      <c r="F47" s="47">
        <f>inpCommittedFunds!F47</f>
        <v>0</v>
      </c>
      <c r="G47" s="47">
        <f>inpCommittedFunds!G47</f>
        <v>0</v>
      </c>
      <c r="H47" s="47">
        <f>inpCommittedFunds!H47</f>
        <v>0</v>
      </c>
      <c r="I47" s="47">
        <f>inpCommittedFunds!I47</f>
        <v>0</v>
      </c>
      <c r="J47" s="47">
        <f>inpCommittedFunds!J47</f>
        <v>0</v>
      </c>
      <c r="K47" s="47">
        <f>inpCommittedFunds!K47</f>
        <v>0</v>
      </c>
      <c r="L47" s="47">
        <f>inpCommittedFunds!L47</f>
        <v>0</v>
      </c>
      <c r="M47" s="47">
        <f>inpCommittedFunds!M47</f>
        <v>0</v>
      </c>
      <c r="N47" s="49">
        <f>inpCommittedFunds!N47</f>
        <v>0.25</v>
      </c>
      <c r="O47" s="49">
        <f>inpCommittedFunds!O47</f>
        <v>0.25</v>
      </c>
      <c r="P47" s="49">
        <f>inpCommittedFunds!P47</f>
        <v>0.25</v>
      </c>
      <c r="Q47" s="49">
        <f>inpCommittedFunds!Q47</f>
        <v>0.25</v>
      </c>
      <c r="R47" s="47">
        <f>inpCommittedFunds!R47</f>
        <v>0</v>
      </c>
      <c r="S47" s="47" t="b">
        <f>inpCommittedFunds!S47</f>
        <v>1</v>
      </c>
      <c r="T47" s="47" t="b">
        <f>inpCommittedFunds!T47</f>
        <v>1</v>
      </c>
      <c r="V47" s="2" t="b">
        <f t="shared" si="0"/>
        <v>0</v>
      </c>
      <c r="W47" s="2">
        <f t="shared" si="72"/>
        <v>99992</v>
      </c>
      <c r="X47" s="2">
        <f t="shared" si="73"/>
        <v>89992</v>
      </c>
      <c r="Y47" s="2">
        <f t="shared" si="74"/>
        <v>89992</v>
      </c>
      <c r="AB47" s="50" t="str">
        <f t="shared" si="4"/>
        <v/>
      </c>
      <c r="AC47" s="5" t="str">
        <f t="shared" si="5"/>
        <v/>
      </c>
      <c r="AD47" s="5"/>
      <c r="AE47" s="5"/>
      <c r="AF47" s="51">
        <f t="shared" si="6"/>
        <v>0</v>
      </c>
      <c r="AG47" s="52" t="str">
        <f t="shared" si="7"/>
        <v/>
      </c>
      <c r="AI47" s="50" t="str">
        <f t="shared" si="8"/>
        <v/>
      </c>
      <c r="AJ47" s="5" t="str">
        <f t="shared" si="9"/>
        <v/>
      </c>
      <c r="AK47" s="5"/>
      <c r="AL47" s="5"/>
      <c r="AM47" s="51">
        <f t="shared" si="10"/>
        <v>0</v>
      </c>
      <c r="AN47" s="52" t="str">
        <f t="shared" si="11"/>
        <v/>
      </c>
      <c r="AP47" s="53" t="str">
        <f t="shared" si="12"/>
        <v/>
      </c>
      <c r="AQ47" s="54" t="str">
        <f t="shared" si="13"/>
        <v/>
      </c>
      <c r="AR47" s="54"/>
      <c r="AS47" s="54"/>
      <c r="AT47" s="55">
        <f t="shared" si="14"/>
        <v>0</v>
      </c>
      <c r="AU47" s="56" t="str">
        <f t="shared" si="15"/>
        <v/>
      </c>
      <c r="AW47" s="54" t="str">
        <f t="shared" si="16"/>
        <v/>
      </c>
      <c r="AX47" s="54" t="str">
        <f t="shared" si="17"/>
        <v/>
      </c>
      <c r="AY47" s="54"/>
      <c r="AZ47" s="54"/>
      <c r="BA47" s="55">
        <f t="shared" si="18"/>
        <v>0</v>
      </c>
      <c r="BB47" s="54" t="str">
        <f t="shared" si="19"/>
        <v/>
      </c>
      <c r="BD47" s="57" t="str">
        <f t="shared" si="20"/>
        <v/>
      </c>
      <c r="BE47" s="58" t="str">
        <f t="shared" si="21"/>
        <v/>
      </c>
      <c r="BF47" s="58"/>
      <c r="BG47" s="58"/>
      <c r="BH47" s="59">
        <f t="shared" si="22"/>
        <v>0</v>
      </c>
      <c r="BI47" s="60" t="str">
        <f t="shared" si="23"/>
        <v/>
      </c>
      <c r="BK47" s="57" t="str">
        <f t="shared" si="24"/>
        <v/>
      </c>
      <c r="BL47" s="58">
        <v>82000</v>
      </c>
      <c r="BM47" s="58"/>
      <c r="BN47" s="58"/>
      <c r="BO47" s="59">
        <f t="shared" si="25"/>
        <v>0</v>
      </c>
      <c r="BP47" s="60" t="str">
        <f t="shared" si="26"/>
        <v/>
      </c>
      <c r="BR47" s="57" t="str">
        <f t="shared" si="27"/>
        <v/>
      </c>
      <c r="BS47" s="58">
        <v>81000</v>
      </c>
      <c r="BT47" s="58"/>
      <c r="BU47" s="58"/>
      <c r="BV47" s="59">
        <f t="shared" si="28"/>
        <v>0</v>
      </c>
      <c r="BW47" s="60" t="str">
        <f t="shared" si="29"/>
        <v/>
      </c>
      <c r="BY47" s="61" t="str">
        <f t="shared" si="30"/>
        <v/>
      </c>
      <c r="BZ47" s="62" t="str">
        <f t="shared" si="31"/>
        <v/>
      </c>
      <c r="CA47" s="62"/>
      <c r="CB47" s="62"/>
      <c r="CC47" s="63">
        <f t="shared" si="32"/>
        <v>0</v>
      </c>
      <c r="CD47" s="64" t="str">
        <f t="shared" si="33"/>
        <v/>
      </c>
      <c r="CF47" s="61" t="str">
        <f t="shared" si="34"/>
        <v/>
      </c>
      <c r="CG47" s="62">
        <v>82000</v>
      </c>
      <c r="CH47" s="62"/>
      <c r="CI47" s="62"/>
      <c r="CJ47" s="63">
        <f t="shared" si="35"/>
        <v>0</v>
      </c>
      <c r="CK47" s="64" t="str">
        <f t="shared" si="36"/>
        <v/>
      </c>
      <c r="CM47" s="61" t="str">
        <f t="shared" si="37"/>
        <v/>
      </c>
      <c r="CN47" s="62">
        <v>81000</v>
      </c>
      <c r="CO47" s="62"/>
      <c r="CP47" s="62"/>
      <c r="CQ47" s="63">
        <f t="shared" si="38"/>
        <v>0</v>
      </c>
      <c r="CR47" s="64" t="str">
        <f t="shared" si="39"/>
        <v/>
      </c>
      <c r="CS47" s="65">
        <f t="shared" ref="CS47:CV47" si="86">N47</f>
        <v>0.25</v>
      </c>
      <c r="CT47" s="65">
        <f t="shared" si="86"/>
        <v>0.25</v>
      </c>
      <c r="CU47" s="65">
        <f t="shared" si="86"/>
        <v>0.25</v>
      </c>
      <c r="CV47" s="65">
        <f t="shared" si="86"/>
        <v>0.25</v>
      </c>
    </row>
    <row r="48" spans="1:100" ht="15.75" customHeight="1" x14ac:dyDescent="0.25">
      <c r="A48" s="47">
        <f>inpCommittedFunds!A48</f>
        <v>0</v>
      </c>
      <c r="B48" s="47">
        <f>inpCommittedFunds!B48</f>
        <v>0</v>
      </c>
      <c r="C48" s="48">
        <f>inpCommittedFunds!C48</f>
        <v>0</v>
      </c>
      <c r="D48" s="47">
        <f>inpCommittedFunds!D48</f>
        <v>0</v>
      </c>
      <c r="E48" s="47" t="str">
        <f>inpCommittedFunds!E48</f>
        <v>Internal</v>
      </c>
      <c r="F48" s="47">
        <f>inpCommittedFunds!F48</f>
        <v>0</v>
      </c>
      <c r="G48" s="47">
        <f>inpCommittedFunds!G48</f>
        <v>0</v>
      </c>
      <c r="H48" s="47">
        <f>inpCommittedFunds!H48</f>
        <v>0</v>
      </c>
      <c r="I48" s="47">
        <f>inpCommittedFunds!I48</f>
        <v>0</v>
      </c>
      <c r="J48" s="47">
        <f>inpCommittedFunds!J48</f>
        <v>0</v>
      </c>
      <c r="K48" s="47">
        <f>inpCommittedFunds!K48</f>
        <v>0</v>
      </c>
      <c r="L48" s="47">
        <f>inpCommittedFunds!L48</f>
        <v>0</v>
      </c>
      <c r="M48" s="47">
        <f>inpCommittedFunds!M48</f>
        <v>0</v>
      </c>
      <c r="N48" s="49">
        <f>inpCommittedFunds!N48</f>
        <v>0.25</v>
      </c>
      <c r="O48" s="49">
        <f>inpCommittedFunds!O48</f>
        <v>0.25</v>
      </c>
      <c r="P48" s="49">
        <f>inpCommittedFunds!P48</f>
        <v>0.25</v>
      </c>
      <c r="Q48" s="49">
        <f>inpCommittedFunds!Q48</f>
        <v>0.25</v>
      </c>
      <c r="R48" s="47">
        <f>inpCommittedFunds!R48</f>
        <v>0</v>
      </c>
      <c r="S48" s="47" t="b">
        <f>inpCommittedFunds!S48</f>
        <v>1</v>
      </c>
      <c r="T48" s="47" t="b">
        <f>inpCommittedFunds!T48</f>
        <v>1</v>
      </c>
      <c r="V48" s="2" t="b">
        <f t="shared" si="0"/>
        <v>0</v>
      </c>
      <c r="W48" s="2">
        <f t="shared" si="72"/>
        <v>99992</v>
      </c>
      <c r="X48" s="2">
        <f t="shared" si="73"/>
        <v>89992</v>
      </c>
      <c r="Y48" s="2">
        <f t="shared" si="74"/>
        <v>89992</v>
      </c>
      <c r="AB48" s="50" t="str">
        <f t="shared" si="4"/>
        <v/>
      </c>
      <c r="AC48" s="5" t="str">
        <f t="shared" si="5"/>
        <v/>
      </c>
      <c r="AD48" s="5"/>
      <c r="AE48" s="5"/>
      <c r="AF48" s="51">
        <f t="shared" si="6"/>
        <v>0</v>
      </c>
      <c r="AG48" s="52" t="str">
        <f t="shared" si="7"/>
        <v/>
      </c>
      <c r="AI48" s="50" t="str">
        <f t="shared" si="8"/>
        <v/>
      </c>
      <c r="AJ48" s="5" t="str">
        <f t="shared" si="9"/>
        <v/>
      </c>
      <c r="AK48" s="5"/>
      <c r="AL48" s="5"/>
      <c r="AM48" s="51">
        <f t="shared" si="10"/>
        <v>0</v>
      </c>
      <c r="AN48" s="52" t="str">
        <f t="shared" si="11"/>
        <v/>
      </c>
      <c r="AP48" s="53" t="str">
        <f t="shared" si="12"/>
        <v/>
      </c>
      <c r="AQ48" s="54" t="str">
        <f t="shared" si="13"/>
        <v/>
      </c>
      <c r="AR48" s="54"/>
      <c r="AS48" s="54"/>
      <c r="AT48" s="55">
        <f t="shared" si="14"/>
        <v>0</v>
      </c>
      <c r="AU48" s="56" t="str">
        <f t="shared" si="15"/>
        <v/>
      </c>
      <c r="AW48" s="54" t="str">
        <f t="shared" si="16"/>
        <v/>
      </c>
      <c r="AX48" s="54" t="str">
        <f t="shared" si="17"/>
        <v/>
      </c>
      <c r="AY48" s="54"/>
      <c r="AZ48" s="54"/>
      <c r="BA48" s="55">
        <f t="shared" si="18"/>
        <v>0</v>
      </c>
      <c r="BB48" s="54" t="str">
        <f t="shared" si="19"/>
        <v/>
      </c>
      <c r="BD48" s="57" t="str">
        <f t="shared" si="20"/>
        <v/>
      </c>
      <c r="BE48" s="58" t="str">
        <f t="shared" si="21"/>
        <v/>
      </c>
      <c r="BF48" s="58"/>
      <c r="BG48" s="58"/>
      <c r="BH48" s="59">
        <f t="shared" si="22"/>
        <v>0</v>
      </c>
      <c r="BI48" s="60" t="str">
        <f t="shared" si="23"/>
        <v/>
      </c>
      <c r="BK48" s="57" t="str">
        <f t="shared" si="24"/>
        <v/>
      </c>
      <c r="BL48" s="58">
        <v>82000</v>
      </c>
      <c r="BM48" s="58"/>
      <c r="BN48" s="58"/>
      <c r="BO48" s="59">
        <f t="shared" si="25"/>
        <v>0</v>
      </c>
      <c r="BP48" s="60" t="str">
        <f t="shared" si="26"/>
        <v/>
      </c>
      <c r="BR48" s="57" t="str">
        <f t="shared" si="27"/>
        <v/>
      </c>
      <c r="BS48" s="58">
        <v>81000</v>
      </c>
      <c r="BT48" s="58"/>
      <c r="BU48" s="58"/>
      <c r="BV48" s="59">
        <f t="shared" si="28"/>
        <v>0</v>
      </c>
      <c r="BW48" s="60" t="str">
        <f t="shared" si="29"/>
        <v/>
      </c>
      <c r="BY48" s="61" t="str">
        <f t="shared" si="30"/>
        <v/>
      </c>
      <c r="BZ48" s="62" t="str">
        <f t="shared" si="31"/>
        <v/>
      </c>
      <c r="CA48" s="62"/>
      <c r="CB48" s="62"/>
      <c r="CC48" s="63">
        <f t="shared" si="32"/>
        <v>0</v>
      </c>
      <c r="CD48" s="64" t="str">
        <f t="shared" si="33"/>
        <v/>
      </c>
      <c r="CF48" s="61" t="str">
        <f t="shared" si="34"/>
        <v/>
      </c>
      <c r="CG48" s="62">
        <v>82000</v>
      </c>
      <c r="CH48" s="62"/>
      <c r="CI48" s="62"/>
      <c r="CJ48" s="63">
        <f t="shared" si="35"/>
        <v>0</v>
      </c>
      <c r="CK48" s="64" t="str">
        <f t="shared" si="36"/>
        <v/>
      </c>
      <c r="CM48" s="61" t="str">
        <f t="shared" si="37"/>
        <v/>
      </c>
      <c r="CN48" s="62">
        <v>81000</v>
      </c>
      <c r="CO48" s="62"/>
      <c r="CP48" s="62"/>
      <c r="CQ48" s="63">
        <f t="shared" si="38"/>
        <v>0</v>
      </c>
      <c r="CR48" s="64" t="str">
        <f t="shared" si="39"/>
        <v/>
      </c>
      <c r="CS48" s="65">
        <f t="shared" ref="CS48:CV48" si="87">N48</f>
        <v>0.25</v>
      </c>
      <c r="CT48" s="65">
        <f t="shared" si="87"/>
        <v>0.25</v>
      </c>
      <c r="CU48" s="65">
        <f t="shared" si="87"/>
        <v>0.25</v>
      </c>
      <c r="CV48" s="65">
        <f t="shared" si="87"/>
        <v>0.25</v>
      </c>
    </row>
    <row r="49" spans="1:100" ht="15.75" customHeight="1" x14ac:dyDescent="0.25">
      <c r="A49" s="47">
        <f>inpCommittedFunds!A49</f>
        <v>0</v>
      </c>
      <c r="B49" s="47">
        <f>inpCommittedFunds!B49</f>
        <v>0</v>
      </c>
      <c r="C49" s="48">
        <f>inpCommittedFunds!C49</f>
        <v>0</v>
      </c>
      <c r="D49" s="47">
        <f>inpCommittedFunds!D49</f>
        <v>0</v>
      </c>
      <c r="E49" s="47" t="str">
        <f>inpCommittedFunds!E49</f>
        <v>Internal</v>
      </c>
      <c r="F49" s="47">
        <f>inpCommittedFunds!F49</f>
        <v>0</v>
      </c>
      <c r="G49" s="47">
        <f>inpCommittedFunds!G49</f>
        <v>0</v>
      </c>
      <c r="H49" s="47">
        <f>inpCommittedFunds!H49</f>
        <v>0</v>
      </c>
      <c r="I49" s="47">
        <f>inpCommittedFunds!I49</f>
        <v>0</v>
      </c>
      <c r="J49" s="47">
        <f>inpCommittedFunds!J49</f>
        <v>0</v>
      </c>
      <c r="K49" s="47">
        <f>inpCommittedFunds!K49</f>
        <v>0</v>
      </c>
      <c r="L49" s="47">
        <f>inpCommittedFunds!L49</f>
        <v>0</v>
      </c>
      <c r="M49" s="47">
        <f>inpCommittedFunds!M49</f>
        <v>0</v>
      </c>
      <c r="N49" s="49">
        <f>inpCommittedFunds!N49</f>
        <v>0.25</v>
      </c>
      <c r="O49" s="49">
        <f>inpCommittedFunds!O49</f>
        <v>0.25</v>
      </c>
      <c r="P49" s="49">
        <f>inpCommittedFunds!P49</f>
        <v>0.25</v>
      </c>
      <c r="Q49" s="49">
        <f>inpCommittedFunds!Q49</f>
        <v>0.25</v>
      </c>
      <c r="R49" s="47">
        <f>inpCommittedFunds!R49</f>
        <v>0</v>
      </c>
      <c r="S49" s="47" t="b">
        <f>inpCommittedFunds!S49</f>
        <v>1</v>
      </c>
      <c r="T49" s="47" t="b">
        <f>inpCommittedFunds!T49</f>
        <v>1</v>
      </c>
      <c r="V49" s="2" t="b">
        <f t="shared" si="0"/>
        <v>0</v>
      </c>
      <c r="W49" s="2">
        <f t="shared" si="72"/>
        <v>99992</v>
      </c>
      <c r="X49" s="2">
        <f t="shared" si="73"/>
        <v>89992</v>
      </c>
      <c r="Y49" s="2">
        <f t="shared" si="74"/>
        <v>89992</v>
      </c>
      <c r="AB49" s="50" t="str">
        <f t="shared" si="4"/>
        <v/>
      </c>
      <c r="AC49" s="5" t="str">
        <f t="shared" si="5"/>
        <v/>
      </c>
      <c r="AD49" s="5"/>
      <c r="AE49" s="5"/>
      <c r="AF49" s="51">
        <f t="shared" si="6"/>
        <v>0</v>
      </c>
      <c r="AG49" s="52" t="str">
        <f t="shared" si="7"/>
        <v/>
      </c>
      <c r="AI49" s="50" t="str">
        <f t="shared" si="8"/>
        <v/>
      </c>
      <c r="AJ49" s="5" t="str">
        <f t="shared" si="9"/>
        <v/>
      </c>
      <c r="AK49" s="5"/>
      <c r="AL49" s="5"/>
      <c r="AM49" s="51">
        <f t="shared" si="10"/>
        <v>0</v>
      </c>
      <c r="AN49" s="52" t="str">
        <f t="shared" si="11"/>
        <v/>
      </c>
      <c r="AP49" s="53" t="str">
        <f t="shared" si="12"/>
        <v/>
      </c>
      <c r="AQ49" s="54" t="str">
        <f t="shared" si="13"/>
        <v/>
      </c>
      <c r="AR49" s="54"/>
      <c r="AS49" s="54"/>
      <c r="AT49" s="55">
        <f t="shared" si="14"/>
        <v>0</v>
      </c>
      <c r="AU49" s="56" t="str">
        <f t="shared" si="15"/>
        <v/>
      </c>
      <c r="AW49" s="54" t="str">
        <f t="shared" si="16"/>
        <v/>
      </c>
      <c r="AX49" s="54" t="str">
        <f t="shared" si="17"/>
        <v/>
      </c>
      <c r="AY49" s="54"/>
      <c r="AZ49" s="54"/>
      <c r="BA49" s="55">
        <f t="shared" si="18"/>
        <v>0</v>
      </c>
      <c r="BB49" s="54" t="str">
        <f t="shared" si="19"/>
        <v/>
      </c>
      <c r="BD49" s="57" t="str">
        <f t="shared" si="20"/>
        <v/>
      </c>
      <c r="BE49" s="58" t="str">
        <f t="shared" si="21"/>
        <v/>
      </c>
      <c r="BF49" s="58"/>
      <c r="BG49" s="58"/>
      <c r="BH49" s="59">
        <f t="shared" si="22"/>
        <v>0</v>
      </c>
      <c r="BI49" s="60" t="str">
        <f t="shared" si="23"/>
        <v/>
      </c>
      <c r="BK49" s="57" t="str">
        <f t="shared" si="24"/>
        <v/>
      </c>
      <c r="BL49" s="58">
        <v>82000</v>
      </c>
      <c r="BM49" s="58"/>
      <c r="BN49" s="58"/>
      <c r="BO49" s="59">
        <f t="shared" si="25"/>
        <v>0</v>
      </c>
      <c r="BP49" s="60" t="str">
        <f t="shared" si="26"/>
        <v/>
      </c>
      <c r="BR49" s="57" t="str">
        <f t="shared" si="27"/>
        <v/>
      </c>
      <c r="BS49" s="58">
        <v>81000</v>
      </c>
      <c r="BT49" s="58"/>
      <c r="BU49" s="58"/>
      <c r="BV49" s="59">
        <f t="shared" si="28"/>
        <v>0</v>
      </c>
      <c r="BW49" s="60" t="str">
        <f t="shared" si="29"/>
        <v/>
      </c>
      <c r="BY49" s="61" t="str">
        <f t="shared" si="30"/>
        <v/>
      </c>
      <c r="BZ49" s="62" t="str">
        <f t="shared" si="31"/>
        <v/>
      </c>
      <c r="CA49" s="62"/>
      <c r="CB49" s="62"/>
      <c r="CC49" s="63">
        <f t="shared" si="32"/>
        <v>0</v>
      </c>
      <c r="CD49" s="64" t="str">
        <f t="shared" si="33"/>
        <v/>
      </c>
      <c r="CF49" s="61" t="str">
        <f t="shared" si="34"/>
        <v/>
      </c>
      <c r="CG49" s="62">
        <v>82000</v>
      </c>
      <c r="CH49" s="62"/>
      <c r="CI49" s="62"/>
      <c r="CJ49" s="63">
        <f t="shared" si="35"/>
        <v>0</v>
      </c>
      <c r="CK49" s="64" t="str">
        <f t="shared" si="36"/>
        <v/>
      </c>
      <c r="CM49" s="61" t="str">
        <f t="shared" si="37"/>
        <v/>
      </c>
      <c r="CN49" s="62">
        <v>81000</v>
      </c>
      <c r="CO49" s="62"/>
      <c r="CP49" s="62"/>
      <c r="CQ49" s="63">
        <f t="shared" si="38"/>
        <v>0</v>
      </c>
      <c r="CR49" s="64" t="str">
        <f t="shared" si="39"/>
        <v/>
      </c>
      <c r="CS49" s="65">
        <f t="shared" ref="CS49:CV49" si="88">N49</f>
        <v>0.25</v>
      </c>
      <c r="CT49" s="65">
        <f t="shared" si="88"/>
        <v>0.25</v>
      </c>
      <c r="CU49" s="65">
        <f t="shared" si="88"/>
        <v>0.25</v>
      </c>
      <c r="CV49" s="65">
        <f t="shared" si="88"/>
        <v>0.25</v>
      </c>
    </row>
    <row r="50" spans="1:100" ht="15.75" customHeight="1" x14ac:dyDescent="0.25">
      <c r="A50" s="47">
        <f>inpCommittedFunds!A50</f>
        <v>0</v>
      </c>
      <c r="B50" s="47">
        <f>inpCommittedFunds!B50</f>
        <v>0</v>
      </c>
      <c r="C50" s="48">
        <f>inpCommittedFunds!C50</f>
        <v>0</v>
      </c>
      <c r="D50" s="47">
        <f>inpCommittedFunds!D50</f>
        <v>0</v>
      </c>
      <c r="E50" s="47" t="str">
        <f>inpCommittedFunds!E50</f>
        <v>Internal</v>
      </c>
      <c r="F50" s="47">
        <f>inpCommittedFunds!F50</f>
        <v>0</v>
      </c>
      <c r="G50" s="47">
        <f>inpCommittedFunds!G50</f>
        <v>0</v>
      </c>
      <c r="H50" s="47">
        <f>inpCommittedFunds!H50</f>
        <v>0</v>
      </c>
      <c r="I50" s="47">
        <f>inpCommittedFunds!I50</f>
        <v>0</v>
      </c>
      <c r="J50" s="47">
        <f>inpCommittedFunds!J50</f>
        <v>0</v>
      </c>
      <c r="K50" s="47">
        <f>inpCommittedFunds!K50</f>
        <v>0</v>
      </c>
      <c r="L50" s="47">
        <f>inpCommittedFunds!L50</f>
        <v>0</v>
      </c>
      <c r="M50" s="47">
        <f>inpCommittedFunds!M50</f>
        <v>0</v>
      </c>
      <c r="N50" s="49">
        <f>inpCommittedFunds!N50</f>
        <v>0.25</v>
      </c>
      <c r="O50" s="49">
        <f>inpCommittedFunds!O50</f>
        <v>0.25</v>
      </c>
      <c r="P50" s="49">
        <f>inpCommittedFunds!P50</f>
        <v>0.25</v>
      </c>
      <c r="Q50" s="49">
        <f>inpCommittedFunds!Q50</f>
        <v>0.25</v>
      </c>
      <c r="R50" s="47">
        <f>inpCommittedFunds!R50</f>
        <v>0</v>
      </c>
      <c r="S50" s="47" t="b">
        <f>inpCommittedFunds!S50</f>
        <v>1</v>
      </c>
      <c r="T50" s="47" t="b">
        <f>inpCommittedFunds!T50</f>
        <v>1</v>
      </c>
      <c r="V50" s="2" t="b">
        <f t="shared" si="0"/>
        <v>0</v>
      </c>
      <c r="W50" s="2">
        <f t="shared" si="72"/>
        <v>99992</v>
      </c>
      <c r="X50" s="2">
        <f t="shared" si="73"/>
        <v>89992</v>
      </c>
      <c r="Y50" s="2">
        <f t="shared" si="74"/>
        <v>89992</v>
      </c>
      <c r="AB50" s="50" t="str">
        <f t="shared" si="4"/>
        <v/>
      </c>
      <c r="AC50" s="5" t="str">
        <f t="shared" si="5"/>
        <v/>
      </c>
      <c r="AD50" s="5"/>
      <c r="AE50" s="5"/>
      <c r="AF50" s="51">
        <f t="shared" si="6"/>
        <v>0</v>
      </c>
      <c r="AG50" s="52" t="str">
        <f t="shared" si="7"/>
        <v/>
      </c>
      <c r="AI50" s="50" t="str">
        <f t="shared" si="8"/>
        <v/>
      </c>
      <c r="AJ50" s="5" t="str">
        <f t="shared" si="9"/>
        <v/>
      </c>
      <c r="AK50" s="5"/>
      <c r="AL50" s="5"/>
      <c r="AM50" s="51">
        <f t="shared" si="10"/>
        <v>0</v>
      </c>
      <c r="AN50" s="52" t="str">
        <f t="shared" si="11"/>
        <v/>
      </c>
      <c r="AP50" s="53" t="str">
        <f t="shared" si="12"/>
        <v/>
      </c>
      <c r="AQ50" s="54" t="str">
        <f t="shared" si="13"/>
        <v/>
      </c>
      <c r="AR50" s="54"/>
      <c r="AS50" s="54"/>
      <c r="AT50" s="55">
        <f t="shared" si="14"/>
        <v>0</v>
      </c>
      <c r="AU50" s="56" t="str">
        <f t="shared" si="15"/>
        <v/>
      </c>
      <c r="AW50" s="54" t="str">
        <f t="shared" si="16"/>
        <v/>
      </c>
      <c r="AX50" s="54" t="str">
        <f t="shared" si="17"/>
        <v/>
      </c>
      <c r="AY50" s="54"/>
      <c r="AZ50" s="54"/>
      <c r="BA50" s="55">
        <f t="shared" si="18"/>
        <v>0</v>
      </c>
      <c r="BB50" s="54" t="str">
        <f t="shared" si="19"/>
        <v/>
      </c>
      <c r="BD50" s="57" t="str">
        <f t="shared" si="20"/>
        <v/>
      </c>
      <c r="BE50" s="58" t="str">
        <f t="shared" si="21"/>
        <v/>
      </c>
      <c r="BF50" s="58"/>
      <c r="BG50" s="58"/>
      <c r="BH50" s="59">
        <f t="shared" si="22"/>
        <v>0</v>
      </c>
      <c r="BI50" s="60" t="str">
        <f t="shared" si="23"/>
        <v/>
      </c>
      <c r="BK50" s="57" t="str">
        <f t="shared" si="24"/>
        <v/>
      </c>
      <c r="BL50" s="58">
        <v>82000</v>
      </c>
      <c r="BM50" s="58"/>
      <c r="BN50" s="58"/>
      <c r="BO50" s="59">
        <f t="shared" si="25"/>
        <v>0</v>
      </c>
      <c r="BP50" s="60" t="str">
        <f t="shared" si="26"/>
        <v/>
      </c>
      <c r="BR50" s="57" t="str">
        <f t="shared" si="27"/>
        <v/>
      </c>
      <c r="BS50" s="58">
        <v>81000</v>
      </c>
      <c r="BT50" s="58"/>
      <c r="BU50" s="58"/>
      <c r="BV50" s="59">
        <f t="shared" si="28"/>
        <v>0</v>
      </c>
      <c r="BW50" s="60" t="str">
        <f t="shared" si="29"/>
        <v/>
      </c>
      <c r="BY50" s="61" t="str">
        <f t="shared" si="30"/>
        <v/>
      </c>
      <c r="BZ50" s="62" t="str">
        <f t="shared" si="31"/>
        <v/>
      </c>
      <c r="CA50" s="62"/>
      <c r="CB50" s="62"/>
      <c r="CC50" s="63">
        <f t="shared" si="32"/>
        <v>0</v>
      </c>
      <c r="CD50" s="64" t="str">
        <f t="shared" si="33"/>
        <v/>
      </c>
      <c r="CF50" s="61" t="str">
        <f t="shared" si="34"/>
        <v/>
      </c>
      <c r="CG50" s="62">
        <v>82000</v>
      </c>
      <c r="CH50" s="62"/>
      <c r="CI50" s="62"/>
      <c r="CJ50" s="63">
        <f t="shared" si="35"/>
        <v>0</v>
      </c>
      <c r="CK50" s="64" t="str">
        <f t="shared" si="36"/>
        <v/>
      </c>
      <c r="CM50" s="61" t="str">
        <f t="shared" si="37"/>
        <v/>
      </c>
      <c r="CN50" s="62">
        <v>81000</v>
      </c>
      <c r="CO50" s="62"/>
      <c r="CP50" s="62"/>
      <c r="CQ50" s="63">
        <f t="shared" si="38"/>
        <v>0</v>
      </c>
      <c r="CR50" s="64" t="str">
        <f t="shared" si="39"/>
        <v/>
      </c>
      <c r="CS50" s="65">
        <f t="shared" ref="CS50:CV50" si="89">N50</f>
        <v>0.25</v>
      </c>
      <c r="CT50" s="65">
        <f t="shared" si="89"/>
        <v>0.25</v>
      </c>
      <c r="CU50" s="65">
        <f t="shared" si="89"/>
        <v>0.25</v>
      </c>
      <c r="CV50" s="65">
        <f t="shared" si="89"/>
        <v>0.25</v>
      </c>
    </row>
    <row r="51" spans="1:100" ht="15.75" customHeight="1" x14ac:dyDescent="0.25">
      <c r="A51" s="47">
        <f>inpCommittedFunds!A51</f>
        <v>0</v>
      </c>
      <c r="B51" s="47">
        <f>inpCommittedFunds!B51</f>
        <v>0</v>
      </c>
      <c r="C51" s="48">
        <f>inpCommittedFunds!C51</f>
        <v>0</v>
      </c>
      <c r="D51" s="47">
        <f>inpCommittedFunds!D51</f>
        <v>0</v>
      </c>
      <c r="E51" s="47" t="str">
        <f>inpCommittedFunds!E51</f>
        <v>Internal</v>
      </c>
      <c r="F51" s="47">
        <f>inpCommittedFunds!F51</f>
        <v>0</v>
      </c>
      <c r="G51" s="47">
        <f>inpCommittedFunds!G51</f>
        <v>0</v>
      </c>
      <c r="H51" s="47">
        <f>inpCommittedFunds!H51</f>
        <v>0</v>
      </c>
      <c r="I51" s="47">
        <f>inpCommittedFunds!I51</f>
        <v>0</v>
      </c>
      <c r="J51" s="47">
        <f>inpCommittedFunds!J51</f>
        <v>0</v>
      </c>
      <c r="K51" s="47">
        <f>inpCommittedFunds!K51</f>
        <v>0</v>
      </c>
      <c r="L51" s="47">
        <f>inpCommittedFunds!L51</f>
        <v>0</v>
      </c>
      <c r="M51" s="47">
        <f>inpCommittedFunds!M51</f>
        <v>0</v>
      </c>
      <c r="N51" s="49">
        <f>inpCommittedFunds!N51</f>
        <v>0.25</v>
      </c>
      <c r="O51" s="49">
        <f>inpCommittedFunds!O51</f>
        <v>0.25</v>
      </c>
      <c r="P51" s="49">
        <f>inpCommittedFunds!P51</f>
        <v>0.25</v>
      </c>
      <c r="Q51" s="49">
        <f>inpCommittedFunds!Q51</f>
        <v>0.25</v>
      </c>
      <c r="R51" s="47">
        <f>inpCommittedFunds!R51</f>
        <v>0</v>
      </c>
      <c r="S51" s="47" t="b">
        <f>inpCommittedFunds!S51</f>
        <v>1</v>
      </c>
      <c r="T51" s="47" t="b">
        <f>inpCommittedFunds!T51</f>
        <v>1</v>
      </c>
      <c r="V51" s="2" t="b">
        <f t="shared" si="0"/>
        <v>0</v>
      </c>
      <c r="W51" s="2">
        <f t="shared" si="72"/>
        <v>99992</v>
      </c>
      <c r="X51" s="2">
        <f t="shared" si="73"/>
        <v>89992</v>
      </c>
      <c r="Y51" s="2">
        <f t="shared" si="74"/>
        <v>89992</v>
      </c>
      <c r="AB51" s="50" t="str">
        <f t="shared" si="4"/>
        <v/>
      </c>
      <c r="AC51" s="5" t="str">
        <f t="shared" si="5"/>
        <v/>
      </c>
      <c r="AD51" s="5"/>
      <c r="AE51" s="5"/>
      <c r="AF51" s="51">
        <f t="shared" si="6"/>
        <v>0</v>
      </c>
      <c r="AG51" s="52" t="str">
        <f t="shared" si="7"/>
        <v/>
      </c>
      <c r="AI51" s="50" t="str">
        <f t="shared" si="8"/>
        <v/>
      </c>
      <c r="AJ51" s="5" t="str">
        <f t="shared" si="9"/>
        <v/>
      </c>
      <c r="AK51" s="5"/>
      <c r="AL51" s="5"/>
      <c r="AM51" s="51">
        <f t="shared" si="10"/>
        <v>0</v>
      </c>
      <c r="AN51" s="52" t="str">
        <f t="shared" si="11"/>
        <v/>
      </c>
      <c r="AP51" s="53" t="str">
        <f t="shared" si="12"/>
        <v/>
      </c>
      <c r="AQ51" s="54" t="str">
        <f t="shared" si="13"/>
        <v/>
      </c>
      <c r="AR51" s="54"/>
      <c r="AS51" s="54"/>
      <c r="AT51" s="55">
        <f t="shared" si="14"/>
        <v>0</v>
      </c>
      <c r="AU51" s="56" t="str">
        <f t="shared" si="15"/>
        <v/>
      </c>
      <c r="AW51" s="54" t="str">
        <f t="shared" si="16"/>
        <v/>
      </c>
      <c r="AX51" s="54" t="str">
        <f t="shared" si="17"/>
        <v/>
      </c>
      <c r="AY51" s="54"/>
      <c r="AZ51" s="54"/>
      <c r="BA51" s="55">
        <f t="shared" si="18"/>
        <v>0</v>
      </c>
      <c r="BB51" s="54" t="str">
        <f t="shared" si="19"/>
        <v/>
      </c>
      <c r="BD51" s="57" t="str">
        <f t="shared" si="20"/>
        <v/>
      </c>
      <c r="BE51" s="58" t="str">
        <f t="shared" si="21"/>
        <v/>
      </c>
      <c r="BF51" s="58"/>
      <c r="BG51" s="58"/>
      <c r="BH51" s="59">
        <f t="shared" si="22"/>
        <v>0</v>
      </c>
      <c r="BI51" s="60" t="str">
        <f t="shared" si="23"/>
        <v/>
      </c>
      <c r="BK51" s="57" t="str">
        <f t="shared" si="24"/>
        <v/>
      </c>
      <c r="BL51" s="58">
        <v>82000</v>
      </c>
      <c r="BM51" s="58"/>
      <c r="BN51" s="58"/>
      <c r="BO51" s="59">
        <f t="shared" si="25"/>
        <v>0</v>
      </c>
      <c r="BP51" s="60" t="str">
        <f t="shared" si="26"/>
        <v/>
      </c>
      <c r="BR51" s="57" t="str">
        <f t="shared" si="27"/>
        <v/>
      </c>
      <c r="BS51" s="58">
        <v>81000</v>
      </c>
      <c r="BT51" s="58"/>
      <c r="BU51" s="58"/>
      <c r="BV51" s="59">
        <f t="shared" si="28"/>
        <v>0</v>
      </c>
      <c r="BW51" s="60" t="str">
        <f t="shared" si="29"/>
        <v/>
      </c>
      <c r="BY51" s="61" t="str">
        <f t="shared" si="30"/>
        <v/>
      </c>
      <c r="BZ51" s="62" t="str">
        <f t="shared" si="31"/>
        <v/>
      </c>
      <c r="CA51" s="62"/>
      <c r="CB51" s="62"/>
      <c r="CC51" s="63">
        <f t="shared" si="32"/>
        <v>0</v>
      </c>
      <c r="CD51" s="64" t="str">
        <f t="shared" si="33"/>
        <v/>
      </c>
      <c r="CF51" s="61" t="str">
        <f t="shared" si="34"/>
        <v/>
      </c>
      <c r="CG51" s="62">
        <v>82000</v>
      </c>
      <c r="CH51" s="62"/>
      <c r="CI51" s="62"/>
      <c r="CJ51" s="63">
        <f t="shared" si="35"/>
        <v>0</v>
      </c>
      <c r="CK51" s="64" t="str">
        <f t="shared" si="36"/>
        <v/>
      </c>
      <c r="CM51" s="61" t="str">
        <f t="shared" si="37"/>
        <v/>
      </c>
      <c r="CN51" s="62">
        <v>81000</v>
      </c>
      <c r="CO51" s="62"/>
      <c r="CP51" s="62"/>
      <c r="CQ51" s="63">
        <f t="shared" si="38"/>
        <v>0</v>
      </c>
      <c r="CR51" s="64" t="str">
        <f t="shared" si="39"/>
        <v/>
      </c>
      <c r="CS51" s="65">
        <f t="shared" ref="CS51:CV51" si="90">N51</f>
        <v>0.25</v>
      </c>
      <c r="CT51" s="65">
        <f t="shared" si="90"/>
        <v>0.25</v>
      </c>
      <c r="CU51" s="65">
        <f t="shared" si="90"/>
        <v>0.25</v>
      </c>
      <c r="CV51" s="65">
        <f t="shared" si="90"/>
        <v>0.25</v>
      </c>
    </row>
    <row r="52" spans="1:100" ht="15.75" customHeight="1" x14ac:dyDescent="0.25">
      <c r="A52" s="47">
        <f>inpCommittedFunds!A52</f>
        <v>0</v>
      </c>
      <c r="B52" s="47">
        <f>inpCommittedFunds!B52</f>
        <v>0</v>
      </c>
      <c r="C52" s="48">
        <f>inpCommittedFunds!C52</f>
        <v>0</v>
      </c>
      <c r="D52" s="47">
        <f>inpCommittedFunds!D52</f>
        <v>0</v>
      </c>
      <c r="E52" s="47" t="str">
        <f>inpCommittedFunds!E52</f>
        <v>Internal</v>
      </c>
      <c r="F52" s="47">
        <f>inpCommittedFunds!F52</f>
        <v>0</v>
      </c>
      <c r="G52" s="47">
        <f>inpCommittedFunds!G52</f>
        <v>0</v>
      </c>
      <c r="H52" s="47">
        <f>inpCommittedFunds!H52</f>
        <v>0</v>
      </c>
      <c r="I52" s="47">
        <f>inpCommittedFunds!I52</f>
        <v>0</v>
      </c>
      <c r="J52" s="47">
        <f>inpCommittedFunds!J52</f>
        <v>0</v>
      </c>
      <c r="K52" s="47">
        <f>inpCommittedFunds!K52</f>
        <v>0</v>
      </c>
      <c r="L52" s="47">
        <f>inpCommittedFunds!L52</f>
        <v>0</v>
      </c>
      <c r="M52" s="47">
        <f>inpCommittedFunds!M52</f>
        <v>0</v>
      </c>
      <c r="N52" s="49">
        <f>inpCommittedFunds!N52</f>
        <v>0.25</v>
      </c>
      <c r="O52" s="49">
        <f>inpCommittedFunds!O52</f>
        <v>0.25</v>
      </c>
      <c r="P52" s="49">
        <f>inpCommittedFunds!P52</f>
        <v>0.25</v>
      </c>
      <c r="Q52" s="49">
        <f>inpCommittedFunds!Q52</f>
        <v>0.25</v>
      </c>
      <c r="R52" s="47">
        <f>inpCommittedFunds!R52</f>
        <v>0</v>
      </c>
      <c r="S52" s="47" t="b">
        <f>inpCommittedFunds!S52</f>
        <v>1</v>
      </c>
      <c r="T52" s="47" t="b">
        <f>inpCommittedFunds!T52</f>
        <v>1</v>
      </c>
      <c r="V52" s="2" t="b">
        <f t="shared" si="0"/>
        <v>0</v>
      </c>
      <c r="W52" s="2">
        <f t="shared" si="72"/>
        <v>99992</v>
      </c>
      <c r="X52" s="2">
        <f t="shared" si="73"/>
        <v>89992</v>
      </c>
      <c r="Y52" s="2">
        <f t="shared" si="74"/>
        <v>89992</v>
      </c>
      <c r="AB52" s="50" t="str">
        <f t="shared" si="4"/>
        <v/>
      </c>
      <c r="AC52" s="5" t="str">
        <f t="shared" si="5"/>
        <v/>
      </c>
      <c r="AD52" s="5"/>
      <c r="AE52" s="5"/>
      <c r="AF52" s="51">
        <f t="shared" si="6"/>
        <v>0</v>
      </c>
      <c r="AG52" s="52" t="str">
        <f t="shared" si="7"/>
        <v/>
      </c>
      <c r="AI52" s="50" t="str">
        <f t="shared" si="8"/>
        <v/>
      </c>
      <c r="AJ52" s="5" t="str">
        <f t="shared" si="9"/>
        <v/>
      </c>
      <c r="AK52" s="5"/>
      <c r="AL52" s="5"/>
      <c r="AM52" s="51">
        <f t="shared" si="10"/>
        <v>0</v>
      </c>
      <c r="AN52" s="52" t="str">
        <f t="shared" si="11"/>
        <v/>
      </c>
      <c r="AP52" s="53" t="str">
        <f t="shared" si="12"/>
        <v/>
      </c>
      <c r="AQ52" s="54" t="str">
        <f t="shared" si="13"/>
        <v/>
      </c>
      <c r="AR52" s="54"/>
      <c r="AS52" s="54"/>
      <c r="AT52" s="55">
        <f t="shared" si="14"/>
        <v>0</v>
      </c>
      <c r="AU52" s="56" t="str">
        <f t="shared" si="15"/>
        <v/>
      </c>
      <c r="AW52" s="54" t="str">
        <f t="shared" si="16"/>
        <v/>
      </c>
      <c r="AX52" s="54" t="str">
        <f t="shared" si="17"/>
        <v/>
      </c>
      <c r="AY52" s="54"/>
      <c r="AZ52" s="54"/>
      <c r="BA52" s="55">
        <f t="shared" si="18"/>
        <v>0</v>
      </c>
      <c r="BB52" s="54" t="str">
        <f t="shared" si="19"/>
        <v/>
      </c>
      <c r="BD52" s="57" t="str">
        <f t="shared" si="20"/>
        <v/>
      </c>
      <c r="BE52" s="58" t="str">
        <f t="shared" si="21"/>
        <v/>
      </c>
      <c r="BF52" s="58"/>
      <c r="BG52" s="58"/>
      <c r="BH52" s="59">
        <f t="shared" si="22"/>
        <v>0</v>
      </c>
      <c r="BI52" s="60" t="str">
        <f t="shared" si="23"/>
        <v/>
      </c>
      <c r="BK52" s="57" t="str">
        <f t="shared" si="24"/>
        <v/>
      </c>
      <c r="BL52" s="58">
        <v>82000</v>
      </c>
      <c r="BM52" s="58"/>
      <c r="BN52" s="58"/>
      <c r="BO52" s="59">
        <f t="shared" si="25"/>
        <v>0</v>
      </c>
      <c r="BP52" s="60" t="str">
        <f t="shared" si="26"/>
        <v/>
      </c>
      <c r="BR52" s="57" t="str">
        <f t="shared" si="27"/>
        <v/>
      </c>
      <c r="BS52" s="58">
        <v>81000</v>
      </c>
      <c r="BT52" s="58"/>
      <c r="BU52" s="58"/>
      <c r="BV52" s="59">
        <f t="shared" si="28"/>
        <v>0</v>
      </c>
      <c r="BW52" s="60" t="str">
        <f t="shared" si="29"/>
        <v/>
      </c>
      <c r="BY52" s="61" t="str">
        <f t="shared" si="30"/>
        <v/>
      </c>
      <c r="BZ52" s="62" t="str">
        <f t="shared" si="31"/>
        <v/>
      </c>
      <c r="CA52" s="62"/>
      <c r="CB52" s="62"/>
      <c r="CC52" s="63">
        <f t="shared" si="32"/>
        <v>0</v>
      </c>
      <c r="CD52" s="64" t="str">
        <f t="shared" si="33"/>
        <v/>
      </c>
      <c r="CF52" s="61" t="str">
        <f t="shared" si="34"/>
        <v/>
      </c>
      <c r="CG52" s="62">
        <v>82000</v>
      </c>
      <c r="CH52" s="62"/>
      <c r="CI52" s="62"/>
      <c r="CJ52" s="63">
        <f t="shared" si="35"/>
        <v>0</v>
      </c>
      <c r="CK52" s="64" t="str">
        <f t="shared" si="36"/>
        <v/>
      </c>
      <c r="CM52" s="61" t="str">
        <f t="shared" si="37"/>
        <v/>
      </c>
      <c r="CN52" s="62">
        <v>81000</v>
      </c>
      <c r="CO52" s="62"/>
      <c r="CP52" s="62"/>
      <c r="CQ52" s="63">
        <f t="shared" si="38"/>
        <v>0</v>
      </c>
      <c r="CR52" s="64" t="str">
        <f t="shared" si="39"/>
        <v/>
      </c>
      <c r="CS52" s="65">
        <f t="shared" ref="CS52:CV52" si="91">N52</f>
        <v>0.25</v>
      </c>
      <c r="CT52" s="65">
        <f t="shared" si="91"/>
        <v>0.25</v>
      </c>
      <c r="CU52" s="65">
        <f t="shared" si="91"/>
        <v>0.25</v>
      </c>
      <c r="CV52" s="65">
        <f t="shared" si="91"/>
        <v>0.25</v>
      </c>
    </row>
    <row r="53" spans="1:100" ht="15.75" customHeight="1" x14ac:dyDescent="0.25">
      <c r="A53" s="47">
        <f>inpCommittedFunds!A53</f>
        <v>0</v>
      </c>
      <c r="B53" s="47">
        <f>inpCommittedFunds!B53</f>
        <v>0</v>
      </c>
      <c r="C53" s="48">
        <f>inpCommittedFunds!C53</f>
        <v>0</v>
      </c>
      <c r="D53" s="47">
        <f>inpCommittedFunds!D53</f>
        <v>0</v>
      </c>
      <c r="E53" s="47" t="str">
        <f>inpCommittedFunds!E53</f>
        <v>Internal</v>
      </c>
      <c r="F53" s="47">
        <f>inpCommittedFunds!F53</f>
        <v>0</v>
      </c>
      <c r="G53" s="47">
        <f>inpCommittedFunds!G53</f>
        <v>0</v>
      </c>
      <c r="H53" s="47">
        <f>inpCommittedFunds!H53</f>
        <v>0</v>
      </c>
      <c r="I53" s="47">
        <f>inpCommittedFunds!I53</f>
        <v>0</v>
      </c>
      <c r="J53" s="47">
        <f>inpCommittedFunds!J53</f>
        <v>0</v>
      </c>
      <c r="K53" s="47">
        <f>inpCommittedFunds!K53</f>
        <v>0</v>
      </c>
      <c r="L53" s="47">
        <f>inpCommittedFunds!L53</f>
        <v>0</v>
      </c>
      <c r="M53" s="47">
        <f>inpCommittedFunds!M53</f>
        <v>0</v>
      </c>
      <c r="N53" s="49">
        <f>inpCommittedFunds!N53</f>
        <v>0.25</v>
      </c>
      <c r="O53" s="49">
        <f>inpCommittedFunds!O53</f>
        <v>0.25</v>
      </c>
      <c r="P53" s="49">
        <f>inpCommittedFunds!P53</f>
        <v>0.25</v>
      </c>
      <c r="Q53" s="49">
        <f>inpCommittedFunds!Q53</f>
        <v>0.25</v>
      </c>
      <c r="R53" s="47">
        <f>inpCommittedFunds!R53</f>
        <v>0</v>
      </c>
      <c r="S53" s="47" t="b">
        <f>inpCommittedFunds!S53</f>
        <v>1</v>
      </c>
      <c r="T53" s="47" t="b">
        <f>inpCommittedFunds!T53</f>
        <v>1</v>
      </c>
      <c r="V53" s="2" t="b">
        <f t="shared" si="0"/>
        <v>0</v>
      </c>
      <c r="W53" s="2">
        <f t="shared" si="72"/>
        <v>99992</v>
      </c>
      <c r="X53" s="2">
        <f t="shared" si="73"/>
        <v>89992</v>
      </c>
      <c r="Y53" s="2">
        <f t="shared" si="74"/>
        <v>89992</v>
      </c>
      <c r="AB53" s="50" t="str">
        <f t="shared" si="4"/>
        <v/>
      </c>
      <c r="AC53" s="5" t="str">
        <f t="shared" si="5"/>
        <v/>
      </c>
      <c r="AD53" s="5"/>
      <c r="AE53" s="5"/>
      <c r="AF53" s="51">
        <f t="shared" si="6"/>
        <v>0</v>
      </c>
      <c r="AG53" s="52" t="str">
        <f t="shared" si="7"/>
        <v/>
      </c>
      <c r="AI53" s="50" t="str">
        <f t="shared" si="8"/>
        <v/>
      </c>
      <c r="AJ53" s="5" t="str">
        <f t="shared" si="9"/>
        <v/>
      </c>
      <c r="AK53" s="5"/>
      <c r="AL53" s="5"/>
      <c r="AM53" s="51">
        <f t="shared" si="10"/>
        <v>0</v>
      </c>
      <c r="AN53" s="52" t="str">
        <f t="shared" si="11"/>
        <v/>
      </c>
      <c r="AP53" s="53" t="str">
        <f t="shared" si="12"/>
        <v/>
      </c>
      <c r="AQ53" s="54" t="str">
        <f t="shared" si="13"/>
        <v/>
      </c>
      <c r="AR53" s="54"/>
      <c r="AS53" s="54"/>
      <c r="AT53" s="55">
        <f t="shared" si="14"/>
        <v>0</v>
      </c>
      <c r="AU53" s="56" t="str">
        <f t="shared" si="15"/>
        <v/>
      </c>
      <c r="AW53" s="54" t="str">
        <f t="shared" si="16"/>
        <v/>
      </c>
      <c r="AX53" s="54" t="str">
        <f t="shared" si="17"/>
        <v/>
      </c>
      <c r="AY53" s="54"/>
      <c r="AZ53" s="54"/>
      <c r="BA53" s="55">
        <f t="shared" si="18"/>
        <v>0</v>
      </c>
      <c r="BB53" s="54" t="str">
        <f t="shared" si="19"/>
        <v/>
      </c>
      <c r="BD53" s="57" t="str">
        <f t="shared" si="20"/>
        <v/>
      </c>
      <c r="BE53" s="58" t="str">
        <f t="shared" si="21"/>
        <v/>
      </c>
      <c r="BF53" s="58"/>
      <c r="BG53" s="58"/>
      <c r="BH53" s="59">
        <f t="shared" si="22"/>
        <v>0</v>
      </c>
      <c r="BI53" s="60" t="str">
        <f t="shared" si="23"/>
        <v/>
      </c>
      <c r="BK53" s="57" t="str">
        <f t="shared" si="24"/>
        <v/>
      </c>
      <c r="BL53" s="58">
        <v>82000</v>
      </c>
      <c r="BM53" s="58"/>
      <c r="BN53" s="58"/>
      <c r="BO53" s="59">
        <f t="shared" si="25"/>
        <v>0</v>
      </c>
      <c r="BP53" s="60" t="str">
        <f t="shared" si="26"/>
        <v/>
      </c>
      <c r="BR53" s="57" t="str">
        <f t="shared" si="27"/>
        <v/>
      </c>
      <c r="BS53" s="58">
        <v>81000</v>
      </c>
      <c r="BT53" s="58"/>
      <c r="BU53" s="58"/>
      <c r="BV53" s="59">
        <f t="shared" si="28"/>
        <v>0</v>
      </c>
      <c r="BW53" s="60" t="str">
        <f t="shared" si="29"/>
        <v/>
      </c>
      <c r="BY53" s="61" t="str">
        <f t="shared" si="30"/>
        <v/>
      </c>
      <c r="BZ53" s="62" t="str">
        <f t="shared" si="31"/>
        <v/>
      </c>
      <c r="CA53" s="62"/>
      <c r="CB53" s="62"/>
      <c r="CC53" s="63">
        <f t="shared" si="32"/>
        <v>0</v>
      </c>
      <c r="CD53" s="64" t="str">
        <f t="shared" si="33"/>
        <v/>
      </c>
      <c r="CF53" s="61" t="str">
        <f t="shared" si="34"/>
        <v/>
      </c>
      <c r="CG53" s="62">
        <v>82000</v>
      </c>
      <c r="CH53" s="62"/>
      <c r="CI53" s="62"/>
      <c r="CJ53" s="63">
        <f t="shared" si="35"/>
        <v>0</v>
      </c>
      <c r="CK53" s="64" t="str">
        <f t="shared" si="36"/>
        <v/>
      </c>
      <c r="CM53" s="61" t="str">
        <f t="shared" si="37"/>
        <v/>
      </c>
      <c r="CN53" s="62">
        <v>81000</v>
      </c>
      <c r="CO53" s="62"/>
      <c r="CP53" s="62"/>
      <c r="CQ53" s="63">
        <f t="shared" si="38"/>
        <v>0</v>
      </c>
      <c r="CR53" s="64" t="str">
        <f t="shared" si="39"/>
        <v/>
      </c>
      <c r="CS53" s="65">
        <f t="shared" ref="CS53:CV53" si="92">N53</f>
        <v>0.25</v>
      </c>
      <c r="CT53" s="65">
        <f t="shared" si="92"/>
        <v>0.25</v>
      </c>
      <c r="CU53" s="65">
        <f t="shared" si="92"/>
        <v>0.25</v>
      </c>
      <c r="CV53" s="65">
        <f t="shared" si="92"/>
        <v>0.25</v>
      </c>
    </row>
    <row r="54" spans="1:100" ht="15.75" customHeight="1" x14ac:dyDescent="0.25">
      <c r="A54" s="47">
        <f>inpCommittedFunds!A54</f>
        <v>0</v>
      </c>
      <c r="B54" s="47">
        <f>inpCommittedFunds!B54</f>
        <v>0</v>
      </c>
      <c r="C54" s="48">
        <f>inpCommittedFunds!C54</f>
        <v>0</v>
      </c>
      <c r="D54" s="47">
        <f>inpCommittedFunds!D54</f>
        <v>0</v>
      </c>
      <c r="E54" s="47" t="str">
        <f>inpCommittedFunds!E54</f>
        <v>Internal</v>
      </c>
      <c r="F54" s="47">
        <f>inpCommittedFunds!F54</f>
        <v>0</v>
      </c>
      <c r="G54" s="47">
        <f>inpCommittedFunds!G54</f>
        <v>0</v>
      </c>
      <c r="H54" s="47">
        <f>inpCommittedFunds!H54</f>
        <v>0</v>
      </c>
      <c r="I54" s="47">
        <f>inpCommittedFunds!I54</f>
        <v>0</v>
      </c>
      <c r="J54" s="47">
        <f>inpCommittedFunds!J54</f>
        <v>0</v>
      </c>
      <c r="K54" s="47">
        <f>inpCommittedFunds!K54</f>
        <v>0</v>
      </c>
      <c r="L54" s="47">
        <f>inpCommittedFunds!L54</f>
        <v>0</v>
      </c>
      <c r="M54" s="47">
        <f>inpCommittedFunds!M54</f>
        <v>0</v>
      </c>
      <c r="N54" s="49">
        <f>inpCommittedFunds!N54</f>
        <v>0.25</v>
      </c>
      <c r="O54" s="49">
        <f>inpCommittedFunds!O54</f>
        <v>0.25</v>
      </c>
      <c r="P54" s="49">
        <f>inpCommittedFunds!P54</f>
        <v>0.25</v>
      </c>
      <c r="Q54" s="49">
        <f>inpCommittedFunds!Q54</f>
        <v>0.25</v>
      </c>
      <c r="R54" s="47">
        <f>inpCommittedFunds!R54</f>
        <v>0</v>
      </c>
      <c r="S54" s="47" t="b">
        <f>inpCommittedFunds!S54</f>
        <v>1</v>
      </c>
      <c r="T54" s="47" t="b">
        <f>inpCommittedFunds!T54</f>
        <v>1</v>
      </c>
      <c r="V54" s="2" t="b">
        <f t="shared" si="0"/>
        <v>0</v>
      </c>
      <c r="W54" s="2">
        <f t="shared" si="72"/>
        <v>99992</v>
      </c>
      <c r="X54" s="2">
        <f t="shared" si="73"/>
        <v>89992</v>
      </c>
      <c r="Y54" s="2">
        <f t="shared" si="74"/>
        <v>89992</v>
      </c>
      <c r="AB54" s="50" t="str">
        <f t="shared" si="4"/>
        <v/>
      </c>
      <c r="AC54" s="5" t="str">
        <f t="shared" si="5"/>
        <v/>
      </c>
      <c r="AD54" s="5"/>
      <c r="AE54" s="5"/>
      <c r="AF54" s="51">
        <f t="shared" si="6"/>
        <v>0</v>
      </c>
      <c r="AG54" s="52" t="str">
        <f t="shared" si="7"/>
        <v/>
      </c>
      <c r="AI54" s="50" t="str">
        <f t="shared" si="8"/>
        <v/>
      </c>
      <c r="AJ54" s="5" t="str">
        <f t="shared" si="9"/>
        <v/>
      </c>
      <c r="AK54" s="5"/>
      <c r="AL54" s="5"/>
      <c r="AM54" s="51">
        <f t="shared" si="10"/>
        <v>0</v>
      </c>
      <c r="AN54" s="52" t="str">
        <f t="shared" si="11"/>
        <v/>
      </c>
      <c r="AP54" s="53" t="str">
        <f t="shared" si="12"/>
        <v/>
      </c>
      <c r="AQ54" s="54" t="str">
        <f t="shared" si="13"/>
        <v/>
      </c>
      <c r="AR54" s="54"/>
      <c r="AS54" s="54"/>
      <c r="AT54" s="55">
        <f t="shared" si="14"/>
        <v>0</v>
      </c>
      <c r="AU54" s="56" t="str">
        <f t="shared" si="15"/>
        <v/>
      </c>
      <c r="AW54" s="54" t="str">
        <f t="shared" si="16"/>
        <v/>
      </c>
      <c r="AX54" s="54" t="str">
        <f t="shared" si="17"/>
        <v/>
      </c>
      <c r="AY54" s="54"/>
      <c r="AZ54" s="54"/>
      <c r="BA54" s="55">
        <f t="shared" si="18"/>
        <v>0</v>
      </c>
      <c r="BB54" s="54" t="str">
        <f t="shared" si="19"/>
        <v/>
      </c>
      <c r="BD54" s="57" t="str">
        <f t="shared" si="20"/>
        <v/>
      </c>
      <c r="BE54" s="58" t="str">
        <f t="shared" si="21"/>
        <v/>
      </c>
      <c r="BF54" s="58"/>
      <c r="BG54" s="58"/>
      <c r="BH54" s="59">
        <f t="shared" si="22"/>
        <v>0</v>
      </c>
      <c r="BI54" s="60" t="str">
        <f t="shared" si="23"/>
        <v/>
      </c>
      <c r="BK54" s="57" t="str">
        <f t="shared" si="24"/>
        <v/>
      </c>
      <c r="BL54" s="58">
        <v>82000</v>
      </c>
      <c r="BM54" s="58"/>
      <c r="BN54" s="58"/>
      <c r="BO54" s="59">
        <f t="shared" si="25"/>
        <v>0</v>
      </c>
      <c r="BP54" s="60" t="str">
        <f t="shared" si="26"/>
        <v/>
      </c>
      <c r="BR54" s="57" t="str">
        <f t="shared" si="27"/>
        <v/>
      </c>
      <c r="BS54" s="58">
        <v>81000</v>
      </c>
      <c r="BT54" s="58"/>
      <c r="BU54" s="58"/>
      <c r="BV54" s="59">
        <f t="shared" si="28"/>
        <v>0</v>
      </c>
      <c r="BW54" s="60" t="str">
        <f t="shared" si="29"/>
        <v/>
      </c>
      <c r="BY54" s="61" t="str">
        <f t="shared" si="30"/>
        <v/>
      </c>
      <c r="BZ54" s="62" t="str">
        <f t="shared" si="31"/>
        <v/>
      </c>
      <c r="CA54" s="62"/>
      <c r="CB54" s="62"/>
      <c r="CC54" s="63">
        <f t="shared" si="32"/>
        <v>0</v>
      </c>
      <c r="CD54" s="64" t="str">
        <f t="shared" si="33"/>
        <v/>
      </c>
      <c r="CF54" s="61" t="str">
        <f t="shared" si="34"/>
        <v/>
      </c>
      <c r="CG54" s="62">
        <v>82000</v>
      </c>
      <c r="CH54" s="62"/>
      <c r="CI54" s="62"/>
      <c r="CJ54" s="63">
        <f t="shared" si="35"/>
        <v>0</v>
      </c>
      <c r="CK54" s="64" t="str">
        <f t="shared" si="36"/>
        <v/>
      </c>
      <c r="CM54" s="61" t="str">
        <f t="shared" si="37"/>
        <v/>
      </c>
      <c r="CN54" s="62">
        <v>81000</v>
      </c>
      <c r="CO54" s="62"/>
      <c r="CP54" s="62"/>
      <c r="CQ54" s="63">
        <f t="shared" si="38"/>
        <v>0</v>
      </c>
      <c r="CR54" s="64" t="str">
        <f t="shared" si="39"/>
        <v/>
      </c>
      <c r="CS54" s="65">
        <f t="shared" ref="CS54:CV54" si="93">N54</f>
        <v>0.25</v>
      </c>
      <c r="CT54" s="65">
        <f t="shared" si="93"/>
        <v>0.25</v>
      </c>
      <c r="CU54" s="65">
        <f t="shared" si="93"/>
        <v>0.25</v>
      </c>
      <c r="CV54" s="65">
        <f t="shared" si="93"/>
        <v>0.25</v>
      </c>
    </row>
    <row r="55" spans="1:100" ht="15.75" customHeight="1" x14ac:dyDescent="0.25">
      <c r="A55" s="47">
        <f>inpCommittedFunds!A55</f>
        <v>0</v>
      </c>
      <c r="B55" s="47">
        <f>inpCommittedFunds!B55</f>
        <v>0</v>
      </c>
      <c r="C55" s="48">
        <f>inpCommittedFunds!C55</f>
        <v>0</v>
      </c>
      <c r="D55" s="47">
        <f>inpCommittedFunds!D55</f>
        <v>0</v>
      </c>
      <c r="E55" s="47" t="str">
        <f>inpCommittedFunds!E55</f>
        <v>Internal</v>
      </c>
      <c r="F55" s="47">
        <f>inpCommittedFunds!F55</f>
        <v>0</v>
      </c>
      <c r="G55" s="47">
        <f>inpCommittedFunds!G55</f>
        <v>0</v>
      </c>
      <c r="H55" s="47">
        <f>inpCommittedFunds!H55</f>
        <v>0</v>
      </c>
      <c r="I55" s="47">
        <f>inpCommittedFunds!I55</f>
        <v>0</v>
      </c>
      <c r="J55" s="47">
        <f>inpCommittedFunds!J55</f>
        <v>0</v>
      </c>
      <c r="K55" s="47">
        <f>inpCommittedFunds!K55</f>
        <v>0</v>
      </c>
      <c r="L55" s="47">
        <f>inpCommittedFunds!L55</f>
        <v>0</v>
      </c>
      <c r="M55" s="47">
        <f>inpCommittedFunds!M55</f>
        <v>0</v>
      </c>
      <c r="N55" s="49">
        <f>inpCommittedFunds!N55</f>
        <v>0.25</v>
      </c>
      <c r="O55" s="49">
        <f>inpCommittedFunds!O55</f>
        <v>0.25</v>
      </c>
      <c r="P55" s="49">
        <f>inpCommittedFunds!P55</f>
        <v>0.25</v>
      </c>
      <c r="Q55" s="49">
        <f>inpCommittedFunds!Q55</f>
        <v>0.25</v>
      </c>
      <c r="R55" s="47">
        <f>inpCommittedFunds!R55</f>
        <v>0</v>
      </c>
      <c r="S55" s="47" t="b">
        <f>inpCommittedFunds!S55</f>
        <v>1</v>
      </c>
      <c r="T55" s="47" t="b">
        <f>inpCommittedFunds!T55</f>
        <v>1</v>
      </c>
      <c r="V55" s="2" t="b">
        <f t="shared" si="0"/>
        <v>0</v>
      </c>
      <c r="W55" s="2">
        <f t="shared" si="72"/>
        <v>99992</v>
      </c>
      <c r="X55" s="2">
        <f t="shared" si="73"/>
        <v>89992</v>
      </c>
      <c r="Y55" s="2">
        <f t="shared" si="74"/>
        <v>89992</v>
      </c>
      <c r="AB55" s="50" t="str">
        <f t="shared" si="4"/>
        <v/>
      </c>
      <c r="AC55" s="5" t="str">
        <f t="shared" si="5"/>
        <v/>
      </c>
      <c r="AD55" s="5"/>
      <c r="AE55" s="5"/>
      <c r="AF55" s="51">
        <f t="shared" si="6"/>
        <v>0</v>
      </c>
      <c r="AG55" s="52" t="str">
        <f t="shared" si="7"/>
        <v/>
      </c>
      <c r="AI55" s="50" t="str">
        <f t="shared" si="8"/>
        <v/>
      </c>
      <c r="AJ55" s="5" t="str">
        <f t="shared" si="9"/>
        <v/>
      </c>
      <c r="AK55" s="5"/>
      <c r="AL55" s="5"/>
      <c r="AM55" s="51">
        <f t="shared" si="10"/>
        <v>0</v>
      </c>
      <c r="AN55" s="52" t="str">
        <f t="shared" si="11"/>
        <v/>
      </c>
      <c r="AP55" s="53" t="str">
        <f t="shared" si="12"/>
        <v/>
      </c>
      <c r="AQ55" s="54" t="str">
        <f t="shared" si="13"/>
        <v/>
      </c>
      <c r="AR55" s="54"/>
      <c r="AS55" s="54"/>
      <c r="AT55" s="55">
        <f t="shared" si="14"/>
        <v>0</v>
      </c>
      <c r="AU55" s="56" t="str">
        <f t="shared" si="15"/>
        <v/>
      </c>
      <c r="AW55" s="54" t="str">
        <f t="shared" si="16"/>
        <v/>
      </c>
      <c r="AX55" s="54" t="str">
        <f t="shared" si="17"/>
        <v/>
      </c>
      <c r="AY55" s="54"/>
      <c r="AZ55" s="54"/>
      <c r="BA55" s="55">
        <f t="shared" si="18"/>
        <v>0</v>
      </c>
      <c r="BB55" s="54" t="str">
        <f t="shared" si="19"/>
        <v/>
      </c>
      <c r="BD55" s="57" t="str">
        <f t="shared" si="20"/>
        <v/>
      </c>
      <c r="BE55" s="58" t="str">
        <f t="shared" si="21"/>
        <v/>
      </c>
      <c r="BF55" s="58"/>
      <c r="BG55" s="58"/>
      <c r="BH55" s="59">
        <f t="shared" si="22"/>
        <v>0</v>
      </c>
      <c r="BI55" s="60" t="str">
        <f t="shared" si="23"/>
        <v/>
      </c>
      <c r="BK55" s="57" t="str">
        <f t="shared" si="24"/>
        <v/>
      </c>
      <c r="BL55" s="58">
        <v>82000</v>
      </c>
      <c r="BM55" s="58"/>
      <c r="BN55" s="58"/>
      <c r="BO55" s="59">
        <f t="shared" si="25"/>
        <v>0</v>
      </c>
      <c r="BP55" s="60" t="str">
        <f t="shared" si="26"/>
        <v/>
      </c>
      <c r="BR55" s="57" t="str">
        <f t="shared" si="27"/>
        <v/>
      </c>
      <c r="BS55" s="58">
        <v>81000</v>
      </c>
      <c r="BT55" s="58"/>
      <c r="BU55" s="58"/>
      <c r="BV55" s="59">
        <f t="shared" si="28"/>
        <v>0</v>
      </c>
      <c r="BW55" s="60" t="str">
        <f t="shared" si="29"/>
        <v/>
      </c>
      <c r="BY55" s="61" t="str">
        <f t="shared" si="30"/>
        <v/>
      </c>
      <c r="BZ55" s="62" t="str">
        <f t="shared" si="31"/>
        <v/>
      </c>
      <c r="CA55" s="62"/>
      <c r="CB55" s="62"/>
      <c r="CC55" s="63">
        <f t="shared" si="32"/>
        <v>0</v>
      </c>
      <c r="CD55" s="64" t="str">
        <f t="shared" si="33"/>
        <v/>
      </c>
      <c r="CF55" s="61" t="str">
        <f t="shared" si="34"/>
        <v/>
      </c>
      <c r="CG55" s="62">
        <v>82000</v>
      </c>
      <c r="CH55" s="62"/>
      <c r="CI55" s="62"/>
      <c r="CJ55" s="63">
        <f t="shared" si="35"/>
        <v>0</v>
      </c>
      <c r="CK55" s="64" t="str">
        <f t="shared" si="36"/>
        <v/>
      </c>
      <c r="CM55" s="61" t="str">
        <f t="shared" si="37"/>
        <v/>
      </c>
      <c r="CN55" s="62">
        <v>81000</v>
      </c>
      <c r="CO55" s="62"/>
      <c r="CP55" s="62"/>
      <c r="CQ55" s="63">
        <f t="shared" si="38"/>
        <v>0</v>
      </c>
      <c r="CR55" s="64" t="str">
        <f t="shared" si="39"/>
        <v/>
      </c>
      <c r="CS55" s="65">
        <f t="shared" ref="CS55:CV55" si="94">N55</f>
        <v>0.25</v>
      </c>
      <c r="CT55" s="65">
        <f t="shared" si="94"/>
        <v>0.25</v>
      </c>
      <c r="CU55" s="65">
        <f t="shared" si="94"/>
        <v>0.25</v>
      </c>
      <c r="CV55" s="65">
        <f t="shared" si="94"/>
        <v>0.25</v>
      </c>
    </row>
    <row r="56" spans="1:100" ht="15.75" customHeight="1" x14ac:dyDescent="0.25">
      <c r="A56" s="47">
        <f>inpCommittedFunds!A56</f>
        <v>0</v>
      </c>
      <c r="B56" s="47">
        <f>inpCommittedFunds!B56</f>
        <v>0</v>
      </c>
      <c r="C56" s="48">
        <f>inpCommittedFunds!C56</f>
        <v>0</v>
      </c>
      <c r="D56" s="47">
        <f>inpCommittedFunds!D56</f>
        <v>0</v>
      </c>
      <c r="E56" s="47" t="str">
        <f>inpCommittedFunds!E56</f>
        <v>Internal</v>
      </c>
      <c r="F56" s="47">
        <f>inpCommittedFunds!F56</f>
        <v>0</v>
      </c>
      <c r="G56" s="47">
        <f>inpCommittedFunds!G56</f>
        <v>0</v>
      </c>
      <c r="H56" s="47">
        <f>inpCommittedFunds!H56</f>
        <v>0</v>
      </c>
      <c r="I56" s="47">
        <f>inpCommittedFunds!I56</f>
        <v>0</v>
      </c>
      <c r="J56" s="47">
        <f>inpCommittedFunds!J56</f>
        <v>0</v>
      </c>
      <c r="K56" s="47">
        <f>inpCommittedFunds!K56</f>
        <v>0</v>
      </c>
      <c r="L56" s="47">
        <f>inpCommittedFunds!L56</f>
        <v>0</v>
      </c>
      <c r="M56" s="47">
        <f>inpCommittedFunds!M56</f>
        <v>0</v>
      </c>
      <c r="N56" s="49">
        <f>inpCommittedFunds!N56</f>
        <v>0.25</v>
      </c>
      <c r="O56" s="49">
        <f>inpCommittedFunds!O56</f>
        <v>0.25</v>
      </c>
      <c r="P56" s="49">
        <f>inpCommittedFunds!P56</f>
        <v>0.25</v>
      </c>
      <c r="Q56" s="49">
        <f>inpCommittedFunds!Q56</f>
        <v>0.25</v>
      </c>
      <c r="R56" s="47">
        <f>inpCommittedFunds!R56</f>
        <v>0</v>
      </c>
      <c r="S56" s="47" t="b">
        <f>inpCommittedFunds!S56</f>
        <v>1</v>
      </c>
      <c r="T56" s="47" t="b">
        <f>inpCommittedFunds!T56</f>
        <v>1</v>
      </c>
      <c r="V56" s="2" t="b">
        <f t="shared" si="0"/>
        <v>0</v>
      </c>
      <c r="W56" s="2">
        <f t="shared" si="72"/>
        <v>99992</v>
      </c>
      <c r="X56" s="2">
        <f t="shared" si="73"/>
        <v>89992</v>
      </c>
      <c r="Y56" s="2">
        <f t="shared" si="74"/>
        <v>89992</v>
      </c>
      <c r="AB56" s="50" t="str">
        <f t="shared" si="4"/>
        <v/>
      </c>
      <c r="AC56" s="5" t="str">
        <f t="shared" si="5"/>
        <v/>
      </c>
      <c r="AD56" s="5"/>
      <c r="AE56" s="5"/>
      <c r="AF56" s="51">
        <f t="shared" si="6"/>
        <v>0</v>
      </c>
      <c r="AG56" s="52" t="str">
        <f t="shared" si="7"/>
        <v/>
      </c>
      <c r="AI56" s="50" t="str">
        <f t="shared" si="8"/>
        <v/>
      </c>
      <c r="AJ56" s="5" t="str">
        <f t="shared" si="9"/>
        <v/>
      </c>
      <c r="AK56" s="5"/>
      <c r="AL56" s="5"/>
      <c r="AM56" s="51">
        <f t="shared" si="10"/>
        <v>0</v>
      </c>
      <c r="AN56" s="52" t="str">
        <f t="shared" si="11"/>
        <v/>
      </c>
      <c r="AP56" s="53" t="str">
        <f t="shared" si="12"/>
        <v/>
      </c>
      <c r="AQ56" s="54" t="str">
        <f t="shared" si="13"/>
        <v/>
      </c>
      <c r="AR56" s="54"/>
      <c r="AS56" s="54"/>
      <c r="AT56" s="55">
        <f t="shared" si="14"/>
        <v>0</v>
      </c>
      <c r="AU56" s="56" t="str">
        <f t="shared" si="15"/>
        <v/>
      </c>
      <c r="AW56" s="54" t="str">
        <f t="shared" si="16"/>
        <v/>
      </c>
      <c r="AX56" s="54" t="str">
        <f t="shared" si="17"/>
        <v/>
      </c>
      <c r="AY56" s="54"/>
      <c r="AZ56" s="54"/>
      <c r="BA56" s="55">
        <f t="shared" si="18"/>
        <v>0</v>
      </c>
      <c r="BB56" s="54" t="str">
        <f t="shared" si="19"/>
        <v/>
      </c>
      <c r="BD56" s="57" t="str">
        <f t="shared" si="20"/>
        <v/>
      </c>
      <c r="BE56" s="58" t="str">
        <f t="shared" si="21"/>
        <v/>
      </c>
      <c r="BF56" s="58"/>
      <c r="BG56" s="58"/>
      <c r="BH56" s="59">
        <f t="shared" si="22"/>
        <v>0</v>
      </c>
      <c r="BI56" s="60" t="str">
        <f t="shared" si="23"/>
        <v/>
      </c>
      <c r="BK56" s="57" t="str">
        <f t="shared" si="24"/>
        <v/>
      </c>
      <c r="BL56" s="58">
        <v>82000</v>
      </c>
      <c r="BM56" s="58"/>
      <c r="BN56" s="58"/>
      <c r="BO56" s="59">
        <f t="shared" si="25"/>
        <v>0</v>
      </c>
      <c r="BP56" s="60" t="str">
        <f t="shared" si="26"/>
        <v/>
      </c>
      <c r="BR56" s="57" t="str">
        <f t="shared" si="27"/>
        <v/>
      </c>
      <c r="BS56" s="58">
        <v>81000</v>
      </c>
      <c r="BT56" s="58"/>
      <c r="BU56" s="58"/>
      <c r="BV56" s="59">
        <f t="shared" si="28"/>
        <v>0</v>
      </c>
      <c r="BW56" s="60" t="str">
        <f t="shared" si="29"/>
        <v/>
      </c>
      <c r="BY56" s="61" t="str">
        <f t="shared" si="30"/>
        <v/>
      </c>
      <c r="BZ56" s="62" t="str">
        <f t="shared" si="31"/>
        <v/>
      </c>
      <c r="CA56" s="62"/>
      <c r="CB56" s="62"/>
      <c r="CC56" s="63">
        <f t="shared" si="32"/>
        <v>0</v>
      </c>
      <c r="CD56" s="64" t="str">
        <f t="shared" si="33"/>
        <v/>
      </c>
      <c r="CF56" s="61" t="str">
        <f t="shared" si="34"/>
        <v/>
      </c>
      <c r="CG56" s="62">
        <v>82000</v>
      </c>
      <c r="CH56" s="62"/>
      <c r="CI56" s="62"/>
      <c r="CJ56" s="63">
        <f t="shared" si="35"/>
        <v>0</v>
      </c>
      <c r="CK56" s="64" t="str">
        <f t="shared" si="36"/>
        <v/>
      </c>
      <c r="CM56" s="61" t="str">
        <f t="shared" si="37"/>
        <v/>
      </c>
      <c r="CN56" s="62">
        <v>81000</v>
      </c>
      <c r="CO56" s="62"/>
      <c r="CP56" s="62"/>
      <c r="CQ56" s="63">
        <f t="shared" si="38"/>
        <v>0</v>
      </c>
      <c r="CR56" s="64" t="str">
        <f t="shared" si="39"/>
        <v/>
      </c>
      <c r="CS56" s="65">
        <f t="shared" ref="CS56:CV56" si="95">N56</f>
        <v>0.25</v>
      </c>
      <c r="CT56" s="65">
        <f t="shared" si="95"/>
        <v>0.25</v>
      </c>
      <c r="CU56" s="65">
        <f t="shared" si="95"/>
        <v>0.25</v>
      </c>
      <c r="CV56" s="65">
        <f t="shared" si="95"/>
        <v>0.25</v>
      </c>
    </row>
    <row r="57" spans="1:100" ht="15.75" customHeight="1" x14ac:dyDescent="0.25">
      <c r="A57" s="47">
        <f>inpCommittedFunds!A57</f>
        <v>0</v>
      </c>
      <c r="B57" s="47">
        <f>inpCommittedFunds!B57</f>
        <v>0</v>
      </c>
      <c r="C57" s="48">
        <f>inpCommittedFunds!C57</f>
        <v>0</v>
      </c>
      <c r="D57" s="47">
        <f>inpCommittedFunds!D57</f>
        <v>0</v>
      </c>
      <c r="E57" s="47" t="str">
        <f>inpCommittedFunds!E57</f>
        <v>Internal</v>
      </c>
      <c r="F57" s="47">
        <f>inpCommittedFunds!F57</f>
        <v>0</v>
      </c>
      <c r="G57" s="47">
        <f>inpCommittedFunds!G57</f>
        <v>0</v>
      </c>
      <c r="H57" s="47">
        <f>inpCommittedFunds!H57</f>
        <v>0</v>
      </c>
      <c r="I57" s="47">
        <f>inpCommittedFunds!I57</f>
        <v>0</v>
      </c>
      <c r="J57" s="47">
        <f>inpCommittedFunds!J57</f>
        <v>0</v>
      </c>
      <c r="K57" s="47">
        <f>inpCommittedFunds!K57</f>
        <v>0</v>
      </c>
      <c r="L57" s="47">
        <f>inpCommittedFunds!L57</f>
        <v>0</v>
      </c>
      <c r="M57" s="47">
        <f>inpCommittedFunds!M57</f>
        <v>0</v>
      </c>
      <c r="N57" s="49">
        <f>inpCommittedFunds!N57</f>
        <v>0.25</v>
      </c>
      <c r="O57" s="49">
        <f>inpCommittedFunds!O57</f>
        <v>0.25</v>
      </c>
      <c r="P57" s="49">
        <f>inpCommittedFunds!P57</f>
        <v>0.25</v>
      </c>
      <c r="Q57" s="49">
        <f>inpCommittedFunds!Q57</f>
        <v>0.25</v>
      </c>
      <c r="R57" s="47">
        <f>inpCommittedFunds!R57</f>
        <v>0</v>
      </c>
      <c r="S57" s="47" t="b">
        <f>inpCommittedFunds!S57</f>
        <v>1</v>
      </c>
      <c r="T57" s="47" t="b">
        <f>inpCommittedFunds!T57</f>
        <v>1</v>
      </c>
      <c r="V57" s="2" t="b">
        <f t="shared" si="0"/>
        <v>0</v>
      </c>
      <c r="W57" s="2">
        <f t="shared" si="72"/>
        <v>99992</v>
      </c>
      <c r="X57" s="2">
        <f t="shared" si="73"/>
        <v>89992</v>
      </c>
      <c r="Y57" s="2">
        <f t="shared" si="74"/>
        <v>89992</v>
      </c>
      <c r="AB57" s="50" t="str">
        <f t="shared" si="4"/>
        <v/>
      </c>
      <c r="AC57" s="5" t="str">
        <f t="shared" si="5"/>
        <v/>
      </c>
      <c r="AD57" s="5"/>
      <c r="AE57" s="5"/>
      <c r="AF57" s="51">
        <f t="shared" si="6"/>
        <v>0</v>
      </c>
      <c r="AG57" s="52" t="str">
        <f t="shared" si="7"/>
        <v/>
      </c>
      <c r="AI57" s="50" t="str">
        <f t="shared" si="8"/>
        <v/>
      </c>
      <c r="AJ57" s="5" t="str">
        <f t="shared" si="9"/>
        <v/>
      </c>
      <c r="AK57" s="5"/>
      <c r="AL57" s="5"/>
      <c r="AM57" s="51">
        <f t="shared" si="10"/>
        <v>0</v>
      </c>
      <c r="AN57" s="52" t="str">
        <f t="shared" si="11"/>
        <v/>
      </c>
      <c r="AP57" s="53" t="str">
        <f t="shared" si="12"/>
        <v/>
      </c>
      <c r="AQ57" s="54" t="str">
        <f t="shared" si="13"/>
        <v/>
      </c>
      <c r="AR57" s="54"/>
      <c r="AS57" s="54"/>
      <c r="AT57" s="55">
        <f t="shared" si="14"/>
        <v>0</v>
      </c>
      <c r="AU57" s="56" t="str">
        <f t="shared" si="15"/>
        <v/>
      </c>
      <c r="AW57" s="54" t="str">
        <f t="shared" si="16"/>
        <v/>
      </c>
      <c r="AX57" s="54" t="str">
        <f t="shared" si="17"/>
        <v/>
      </c>
      <c r="AY57" s="54"/>
      <c r="AZ57" s="54"/>
      <c r="BA57" s="55">
        <f t="shared" si="18"/>
        <v>0</v>
      </c>
      <c r="BB57" s="54" t="str">
        <f t="shared" si="19"/>
        <v/>
      </c>
      <c r="BD57" s="57" t="str">
        <f t="shared" si="20"/>
        <v/>
      </c>
      <c r="BE57" s="58" t="str">
        <f t="shared" si="21"/>
        <v/>
      </c>
      <c r="BF57" s="58"/>
      <c r="BG57" s="58"/>
      <c r="BH57" s="59">
        <f t="shared" si="22"/>
        <v>0</v>
      </c>
      <c r="BI57" s="60" t="str">
        <f t="shared" si="23"/>
        <v/>
      </c>
      <c r="BK57" s="57" t="str">
        <f t="shared" si="24"/>
        <v/>
      </c>
      <c r="BL57" s="58">
        <v>82000</v>
      </c>
      <c r="BM57" s="58"/>
      <c r="BN57" s="58"/>
      <c r="BO57" s="59">
        <f t="shared" si="25"/>
        <v>0</v>
      </c>
      <c r="BP57" s="60" t="str">
        <f t="shared" si="26"/>
        <v/>
      </c>
      <c r="BR57" s="57" t="str">
        <f t="shared" si="27"/>
        <v/>
      </c>
      <c r="BS57" s="58">
        <v>81000</v>
      </c>
      <c r="BT57" s="58"/>
      <c r="BU57" s="58"/>
      <c r="BV57" s="59">
        <f t="shared" si="28"/>
        <v>0</v>
      </c>
      <c r="BW57" s="60" t="str">
        <f t="shared" si="29"/>
        <v/>
      </c>
      <c r="BY57" s="61" t="str">
        <f t="shared" si="30"/>
        <v/>
      </c>
      <c r="BZ57" s="62" t="str">
        <f t="shared" si="31"/>
        <v/>
      </c>
      <c r="CA57" s="62"/>
      <c r="CB57" s="62"/>
      <c r="CC57" s="63">
        <f t="shared" si="32"/>
        <v>0</v>
      </c>
      <c r="CD57" s="64" t="str">
        <f t="shared" si="33"/>
        <v/>
      </c>
      <c r="CF57" s="61" t="str">
        <f t="shared" si="34"/>
        <v/>
      </c>
      <c r="CG57" s="62">
        <v>82000</v>
      </c>
      <c r="CH57" s="62"/>
      <c r="CI57" s="62"/>
      <c r="CJ57" s="63">
        <f t="shared" si="35"/>
        <v>0</v>
      </c>
      <c r="CK57" s="64" t="str">
        <f t="shared" si="36"/>
        <v/>
      </c>
      <c r="CM57" s="61" t="str">
        <f t="shared" si="37"/>
        <v/>
      </c>
      <c r="CN57" s="62">
        <v>81000</v>
      </c>
      <c r="CO57" s="62"/>
      <c r="CP57" s="62"/>
      <c r="CQ57" s="63">
        <f t="shared" si="38"/>
        <v>0</v>
      </c>
      <c r="CR57" s="64" t="str">
        <f t="shared" si="39"/>
        <v/>
      </c>
      <c r="CS57" s="65">
        <f t="shared" ref="CS57:CV57" si="96">N57</f>
        <v>0.25</v>
      </c>
      <c r="CT57" s="65">
        <f t="shared" si="96"/>
        <v>0.25</v>
      </c>
      <c r="CU57" s="65">
        <f t="shared" si="96"/>
        <v>0.25</v>
      </c>
      <c r="CV57" s="65">
        <f t="shared" si="96"/>
        <v>0.25</v>
      </c>
    </row>
    <row r="58" spans="1:100" ht="15.75" customHeight="1" x14ac:dyDescent="0.25">
      <c r="A58" s="47">
        <f>inpCommittedFunds!A58</f>
        <v>0</v>
      </c>
      <c r="B58" s="47">
        <f>inpCommittedFunds!B58</f>
        <v>0</v>
      </c>
      <c r="C58" s="48">
        <f>inpCommittedFunds!C58</f>
        <v>0</v>
      </c>
      <c r="D58" s="47">
        <f>inpCommittedFunds!D58</f>
        <v>0</v>
      </c>
      <c r="E58" s="47" t="str">
        <f>inpCommittedFunds!E58</f>
        <v>Internal</v>
      </c>
      <c r="F58" s="47">
        <f>inpCommittedFunds!F58</f>
        <v>0</v>
      </c>
      <c r="G58" s="47">
        <f>inpCommittedFunds!G58</f>
        <v>0</v>
      </c>
      <c r="H58" s="47">
        <f>inpCommittedFunds!H58</f>
        <v>0</v>
      </c>
      <c r="I58" s="47">
        <f>inpCommittedFunds!I58</f>
        <v>0</v>
      </c>
      <c r="J58" s="47">
        <f>inpCommittedFunds!J58</f>
        <v>0</v>
      </c>
      <c r="K58" s="47">
        <f>inpCommittedFunds!K58</f>
        <v>0</v>
      </c>
      <c r="L58" s="47">
        <f>inpCommittedFunds!L58</f>
        <v>0</v>
      </c>
      <c r="M58" s="47">
        <f>inpCommittedFunds!M58</f>
        <v>0</v>
      </c>
      <c r="N58" s="49">
        <f>inpCommittedFunds!N58</f>
        <v>0.25</v>
      </c>
      <c r="O58" s="49">
        <f>inpCommittedFunds!O58</f>
        <v>0.25</v>
      </c>
      <c r="P58" s="49">
        <f>inpCommittedFunds!P58</f>
        <v>0.25</v>
      </c>
      <c r="Q58" s="49">
        <f>inpCommittedFunds!Q58</f>
        <v>0.25</v>
      </c>
      <c r="R58" s="47">
        <f>inpCommittedFunds!R58</f>
        <v>0</v>
      </c>
      <c r="S58" s="47" t="b">
        <f>inpCommittedFunds!S58</f>
        <v>1</v>
      </c>
      <c r="T58" s="47" t="b">
        <f>inpCommittedFunds!T58</f>
        <v>1</v>
      </c>
      <c r="V58" s="2" t="b">
        <f t="shared" si="0"/>
        <v>0</v>
      </c>
      <c r="W58" s="2">
        <f t="shared" si="72"/>
        <v>99992</v>
      </c>
      <c r="X58" s="2">
        <f t="shared" si="73"/>
        <v>89992</v>
      </c>
      <c r="Y58" s="2">
        <f t="shared" si="74"/>
        <v>89992</v>
      </c>
      <c r="AB58" s="50" t="str">
        <f t="shared" si="4"/>
        <v/>
      </c>
      <c r="AC58" s="5" t="str">
        <f t="shared" si="5"/>
        <v/>
      </c>
      <c r="AD58" s="5"/>
      <c r="AE58" s="5"/>
      <c r="AF58" s="51">
        <f t="shared" si="6"/>
        <v>0</v>
      </c>
      <c r="AG58" s="52" t="str">
        <f t="shared" si="7"/>
        <v/>
      </c>
      <c r="AI58" s="50" t="str">
        <f t="shared" si="8"/>
        <v/>
      </c>
      <c r="AJ58" s="5" t="str">
        <f t="shared" si="9"/>
        <v/>
      </c>
      <c r="AK58" s="5"/>
      <c r="AL58" s="5"/>
      <c r="AM58" s="51">
        <f t="shared" si="10"/>
        <v>0</v>
      </c>
      <c r="AN58" s="52" t="str">
        <f t="shared" si="11"/>
        <v/>
      </c>
      <c r="AP58" s="53" t="str">
        <f t="shared" si="12"/>
        <v/>
      </c>
      <c r="AQ58" s="54" t="str">
        <f t="shared" si="13"/>
        <v/>
      </c>
      <c r="AR58" s="54"/>
      <c r="AS58" s="54"/>
      <c r="AT58" s="55">
        <f t="shared" si="14"/>
        <v>0</v>
      </c>
      <c r="AU58" s="56" t="str">
        <f t="shared" si="15"/>
        <v/>
      </c>
      <c r="AW58" s="54" t="str">
        <f t="shared" si="16"/>
        <v/>
      </c>
      <c r="AX58" s="54" t="str">
        <f t="shared" si="17"/>
        <v/>
      </c>
      <c r="AY58" s="54"/>
      <c r="AZ58" s="54"/>
      <c r="BA58" s="55">
        <f t="shared" si="18"/>
        <v>0</v>
      </c>
      <c r="BB58" s="54" t="str">
        <f t="shared" si="19"/>
        <v/>
      </c>
      <c r="BD58" s="57" t="str">
        <f t="shared" si="20"/>
        <v/>
      </c>
      <c r="BE58" s="58" t="str">
        <f t="shared" si="21"/>
        <v/>
      </c>
      <c r="BF58" s="58"/>
      <c r="BG58" s="58"/>
      <c r="BH58" s="59">
        <f t="shared" si="22"/>
        <v>0</v>
      </c>
      <c r="BI58" s="60" t="str">
        <f t="shared" si="23"/>
        <v/>
      </c>
      <c r="BK58" s="57" t="str">
        <f t="shared" si="24"/>
        <v/>
      </c>
      <c r="BL58" s="58">
        <v>82000</v>
      </c>
      <c r="BM58" s="58"/>
      <c r="BN58" s="58"/>
      <c r="BO58" s="59">
        <f t="shared" si="25"/>
        <v>0</v>
      </c>
      <c r="BP58" s="60" t="str">
        <f t="shared" si="26"/>
        <v/>
      </c>
      <c r="BR58" s="57" t="str">
        <f t="shared" si="27"/>
        <v/>
      </c>
      <c r="BS58" s="58">
        <v>81000</v>
      </c>
      <c r="BT58" s="58"/>
      <c r="BU58" s="58"/>
      <c r="BV58" s="59">
        <f t="shared" si="28"/>
        <v>0</v>
      </c>
      <c r="BW58" s="60" t="str">
        <f t="shared" si="29"/>
        <v/>
      </c>
      <c r="BY58" s="61" t="str">
        <f t="shared" si="30"/>
        <v/>
      </c>
      <c r="BZ58" s="62" t="str">
        <f t="shared" si="31"/>
        <v/>
      </c>
      <c r="CA58" s="62"/>
      <c r="CB58" s="62"/>
      <c r="CC58" s="63">
        <f t="shared" si="32"/>
        <v>0</v>
      </c>
      <c r="CD58" s="64" t="str">
        <f t="shared" si="33"/>
        <v/>
      </c>
      <c r="CF58" s="61" t="str">
        <f t="shared" si="34"/>
        <v/>
      </c>
      <c r="CG58" s="62">
        <v>82000</v>
      </c>
      <c r="CH58" s="62"/>
      <c r="CI58" s="62"/>
      <c r="CJ58" s="63">
        <f t="shared" si="35"/>
        <v>0</v>
      </c>
      <c r="CK58" s="64" t="str">
        <f t="shared" si="36"/>
        <v/>
      </c>
      <c r="CM58" s="61" t="str">
        <f t="shared" si="37"/>
        <v/>
      </c>
      <c r="CN58" s="62">
        <v>81000</v>
      </c>
      <c r="CO58" s="62"/>
      <c r="CP58" s="62"/>
      <c r="CQ58" s="63">
        <f t="shared" si="38"/>
        <v>0</v>
      </c>
      <c r="CR58" s="64" t="str">
        <f t="shared" si="39"/>
        <v/>
      </c>
      <c r="CS58" s="65">
        <f t="shared" ref="CS58:CV58" si="97">N58</f>
        <v>0.25</v>
      </c>
      <c r="CT58" s="65">
        <f t="shared" si="97"/>
        <v>0.25</v>
      </c>
      <c r="CU58" s="65">
        <f t="shared" si="97"/>
        <v>0.25</v>
      </c>
      <c r="CV58" s="65">
        <f t="shared" si="97"/>
        <v>0.25</v>
      </c>
    </row>
    <row r="59" spans="1:100" ht="15.75" customHeight="1" x14ac:dyDescent="0.25">
      <c r="A59" s="47">
        <f>inpCommittedFunds!A59</f>
        <v>0</v>
      </c>
      <c r="B59" s="47">
        <f>inpCommittedFunds!B59</f>
        <v>0</v>
      </c>
      <c r="C59" s="48">
        <f>inpCommittedFunds!C59</f>
        <v>0</v>
      </c>
      <c r="D59" s="47">
        <f>inpCommittedFunds!D59</f>
        <v>0</v>
      </c>
      <c r="E59" s="47" t="str">
        <f>inpCommittedFunds!E59</f>
        <v>Internal</v>
      </c>
      <c r="F59" s="47">
        <f>inpCommittedFunds!F59</f>
        <v>0</v>
      </c>
      <c r="G59" s="47">
        <f>inpCommittedFunds!G59</f>
        <v>0</v>
      </c>
      <c r="H59" s="47">
        <f>inpCommittedFunds!H59</f>
        <v>0</v>
      </c>
      <c r="I59" s="47">
        <f>inpCommittedFunds!I59</f>
        <v>0</v>
      </c>
      <c r="J59" s="47">
        <f>inpCommittedFunds!J59</f>
        <v>0</v>
      </c>
      <c r="K59" s="47">
        <f>inpCommittedFunds!K59</f>
        <v>0</v>
      </c>
      <c r="L59" s="47">
        <f>inpCommittedFunds!L59</f>
        <v>0</v>
      </c>
      <c r="M59" s="47">
        <f>inpCommittedFunds!M59</f>
        <v>0</v>
      </c>
      <c r="N59" s="49">
        <f>inpCommittedFunds!N59</f>
        <v>0.25</v>
      </c>
      <c r="O59" s="49">
        <f>inpCommittedFunds!O59</f>
        <v>0.25</v>
      </c>
      <c r="P59" s="49">
        <f>inpCommittedFunds!P59</f>
        <v>0.25</v>
      </c>
      <c r="Q59" s="49">
        <f>inpCommittedFunds!Q59</f>
        <v>0.25</v>
      </c>
      <c r="R59" s="47">
        <f>inpCommittedFunds!R59</f>
        <v>0</v>
      </c>
      <c r="S59" s="47" t="b">
        <f>inpCommittedFunds!S59</f>
        <v>1</v>
      </c>
      <c r="T59" s="47" t="b">
        <f>inpCommittedFunds!T59</f>
        <v>1</v>
      </c>
      <c r="V59" s="2" t="b">
        <f t="shared" si="0"/>
        <v>0</v>
      </c>
      <c r="W59" s="2">
        <f t="shared" si="72"/>
        <v>99992</v>
      </c>
      <c r="X59" s="2">
        <f t="shared" si="73"/>
        <v>89992</v>
      </c>
      <c r="Y59" s="2">
        <f t="shared" si="74"/>
        <v>89992</v>
      </c>
      <c r="AB59" s="50" t="str">
        <f t="shared" si="4"/>
        <v/>
      </c>
      <c r="AC59" s="5" t="str">
        <f t="shared" si="5"/>
        <v/>
      </c>
      <c r="AD59" s="5"/>
      <c r="AE59" s="5"/>
      <c r="AF59" s="51">
        <f t="shared" si="6"/>
        <v>0</v>
      </c>
      <c r="AG59" s="52" t="str">
        <f t="shared" si="7"/>
        <v/>
      </c>
      <c r="AI59" s="50" t="str">
        <f t="shared" si="8"/>
        <v/>
      </c>
      <c r="AJ59" s="5" t="str">
        <f t="shared" si="9"/>
        <v/>
      </c>
      <c r="AK59" s="5"/>
      <c r="AL59" s="5"/>
      <c r="AM59" s="51">
        <f t="shared" si="10"/>
        <v>0</v>
      </c>
      <c r="AN59" s="52" t="str">
        <f t="shared" si="11"/>
        <v/>
      </c>
      <c r="AP59" s="53" t="str">
        <f t="shared" si="12"/>
        <v/>
      </c>
      <c r="AQ59" s="54" t="str">
        <f t="shared" si="13"/>
        <v/>
      </c>
      <c r="AR59" s="54"/>
      <c r="AS59" s="54"/>
      <c r="AT59" s="55">
        <f t="shared" si="14"/>
        <v>0</v>
      </c>
      <c r="AU59" s="56" t="str">
        <f t="shared" si="15"/>
        <v/>
      </c>
      <c r="AW59" s="54" t="str">
        <f t="shared" si="16"/>
        <v/>
      </c>
      <c r="AX59" s="54" t="str">
        <f t="shared" si="17"/>
        <v/>
      </c>
      <c r="AY59" s="54"/>
      <c r="AZ59" s="54"/>
      <c r="BA59" s="55">
        <f t="shared" si="18"/>
        <v>0</v>
      </c>
      <c r="BB59" s="54" t="str">
        <f t="shared" si="19"/>
        <v/>
      </c>
      <c r="BD59" s="57" t="str">
        <f t="shared" si="20"/>
        <v/>
      </c>
      <c r="BE59" s="58" t="str">
        <f t="shared" si="21"/>
        <v/>
      </c>
      <c r="BF59" s="58"/>
      <c r="BG59" s="58"/>
      <c r="BH59" s="59">
        <f t="shared" si="22"/>
        <v>0</v>
      </c>
      <c r="BI59" s="60" t="str">
        <f t="shared" si="23"/>
        <v/>
      </c>
      <c r="BK59" s="57" t="str">
        <f t="shared" si="24"/>
        <v/>
      </c>
      <c r="BL59" s="58">
        <v>82000</v>
      </c>
      <c r="BM59" s="58"/>
      <c r="BN59" s="58"/>
      <c r="BO59" s="59">
        <f t="shared" si="25"/>
        <v>0</v>
      </c>
      <c r="BP59" s="60" t="str">
        <f t="shared" si="26"/>
        <v/>
      </c>
      <c r="BR59" s="57" t="str">
        <f t="shared" si="27"/>
        <v/>
      </c>
      <c r="BS59" s="58">
        <v>81000</v>
      </c>
      <c r="BT59" s="58"/>
      <c r="BU59" s="58"/>
      <c r="BV59" s="59">
        <f t="shared" si="28"/>
        <v>0</v>
      </c>
      <c r="BW59" s="60" t="str">
        <f t="shared" si="29"/>
        <v/>
      </c>
      <c r="BY59" s="61" t="str">
        <f t="shared" si="30"/>
        <v/>
      </c>
      <c r="BZ59" s="62" t="str">
        <f t="shared" si="31"/>
        <v/>
      </c>
      <c r="CA59" s="62"/>
      <c r="CB59" s="62"/>
      <c r="CC59" s="63">
        <f t="shared" si="32"/>
        <v>0</v>
      </c>
      <c r="CD59" s="64" t="str">
        <f t="shared" si="33"/>
        <v/>
      </c>
      <c r="CF59" s="61" t="str">
        <f t="shared" si="34"/>
        <v/>
      </c>
      <c r="CG59" s="62">
        <v>82000</v>
      </c>
      <c r="CH59" s="62"/>
      <c r="CI59" s="62"/>
      <c r="CJ59" s="63">
        <f t="shared" si="35"/>
        <v>0</v>
      </c>
      <c r="CK59" s="64" t="str">
        <f t="shared" si="36"/>
        <v/>
      </c>
      <c r="CM59" s="61" t="str">
        <f t="shared" si="37"/>
        <v/>
      </c>
      <c r="CN59" s="62">
        <v>81000</v>
      </c>
      <c r="CO59" s="62"/>
      <c r="CP59" s="62"/>
      <c r="CQ59" s="63">
        <f t="shared" si="38"/>
        <v>0</v>
      </c>
      <c r="CR59" s="64" t="str">
        <f t="shared" si="39"/>
        <v/>
      </c>
      <c r="CS59" s="65">
        <f t="shared" ref="CS59:CV59" si="98">N59</f>
        <v>0.25</v>
      </c>
      <c r="CT59" s="65">
        <f t="shared" si="98"/>
        <v>0.25</v>
      </c>
      <c r="CU59" s="65">
        <f t="shared" si="98"/>
        <v>0.25</v>
      </c>
      <c r="CV59" s="65">
        <f t="shared" si="98"/>
        <v>0.25</v>
      </c>
    </row>
    <row r="60" spans="1:100" ht="15.75" customHeight="1" x14ac:dyDescent="0.25">
      <c r="A60" s="47">
        <f>inpCommittedFunds!A60</f>
        <v>0</v>
      </c>
      <c r="B60" s="47">
        <f>inpCommittedFunds!B60</f>
        <v>0</v>
      </c>
      <c r="C60" s="48">
        <f>inpCommittedFunds!C60</f>
        <v>0</v>
      </c>
      <c r="D60" s="47">
        <f>inpCommittedFunds!D60</f>
        <v>0</v>
      </c>
      <c r="E60" s="47" t="str">
        <f>inpCommittedFunds!E60</f>
        <v>Internal</v>
      </c>
      <c r="F60" s="47">
        <f>inpCommittedFunds!F60</f>
        <v>0</v>
      </c>
      <c r="G60" s="47">
        <f>inpCommittedFunds!G60</f>
        <v>0</v>
      </c>
      <c r="H60" s="47">
        <f>inpCommittedFunds!H60</f>
        <v>0</v>
      </c>
      <c r="I60" s="47">
        <f>inpCommittedFunds!I60</f>
        <v>0</v>
      </c>
      <c r="J60" s="47">
        <f>inpCommittedFunds!J60</f>
        <v>0</v>
      </c>
      <c r="K60" s="47">
        <f>inpCommittedFunds!K60</f>
        <v>0</v>
      </c>
      <c r="L60" s="47">
        <f>inpCommittedFunds!L60</f>
        <v>0</v>
      </c>
      <c r="M60" s="47">
        <f>inpCommittedFunds!M60</f>
        <v>0</v>
      </c>
      <c r="N60" s="49">
        <f>inpCommittedFunds!N60</f>
        <v>0.25</v>
      </c>
      <c r="O60" s="49">
        <f>inpCommittedFunds!O60</f>
        <v>0.25</v>
      </c>
      <c r="P60" s="49">
        <f>inpCommittedFunds!P60</f>
        <v>0.25</v>
      </c>
      <c r="Q60" s="49">
        <f>inpCommittedFunds!Q60</f>
        <v>0.25</v>
      </c>
      <c r="R60" s="47">
        <f>inpCommittedFunds!R60</f>
        <v>0</v>
      </c>
      <c r="S60" s="47" t="b">
        <f>inpCommittedFunds!S60</f>
        <v>1</v>
      </c>
      <c r="T60" s="47" t="b">
        <f>inpCommittedFunds!T60</f>
        <v>1</v>
      </c>
      <c r="V60" s="2" t="b">
        <f t="shared" si="0"/>
        <v>0</v>
      </c>
      <c r="W60" s="2">
        <f t="shared" si="72"/>
        <v>99992</v>
      </c>
      <c r="X60" s="2">
        <f t="shared" si="73"/>
        <v>89992</v>
      </c>
      <c r="Y60" s="2">
        <f t="shared" si="74"/>
        <v>89992</v>
      </c>
      <c r="AB60" s="50" t="str">
        <f t="shared" si="4"/>
        <v/>
      </c>
      <c r="AC60" s="5" t="str">
        <f t="shared" si="5"/>
        <v/>
      </c>
      <c r="AD60" s="5"/>
      <c r="AE60" s="5"/>
      <c r="AF60" s="51">
        <f t="shared" si="6"/>
        <v>0</v>
      </c>
      <c r="AG60" s="52" t="str">
        <f t="shared" si="7"/>
        <v/>
      </c>
      <c r="AI60" s="50" t="str">
        <f t="shared" si="8"/>
        <v/>
      </c>
      <c r="AJ60" s="5" t="str">
        <f t="shared" si="9"/>
        <v/>
      </c>
      <c r="AK60" s="5"/>
      <c r="AL60" s="5"/>
      <c r="AM60" s="51">
        <f t="shared" si="10"/>
        <v>0</v>
      </c>
      <c r="AN60" s="52" t="str">
        <f t="shared" si="11"/>
        <v/>
      </c>
      <c r="AP60" s="53" t="str">
        <f t="shared" si="12"/>
        <v/>
      </c>
      <c r="AQ60" s="54" t="str">
        <f t="shared" si="13"/>
        <v/>
      </c>
      <c r="AR60" s="54"/>
      <c r="AS60" s="54"/>
      <c r="AT60" s="55">
        <f t="shared" si="14"/>
        <v>0</v>
      </c>
      <c r="AU60" s="56" t="str">
        <f t="shared" si="15"/>
        <v/>
      </c>
      <c r="AW60" s="54" t="str">
        <f t="shared" si="16"/>
        <v/>
      </c>
      <c r="AX60" s="54" t="str">
        <f t="shared" si="17"/>
        <v/>
      </c>
      <c r="AY60" s="54"/>
      <c r="AZ60" s="54"/>
      <c r="BA60" s="55">
        <f t="shared" si="18"/>
        <v>0</v>
      </c>
      <c r="BB60" s="54" t="str">
        <f t="shared" si="19"/>
        <v/>
      </c>
      <c r="BD60" s="57" t="str">
        <f t="shared" si="20"/>
        <v/>
      </c>
      <c r="BE60" s="58" t="str">
        <f t="shared" si="21"/>
        <v/>
      </c>
      <c r="BF60" s="58"/>
      <c r="BG60" s="58"/>
      <c r="BH60" s="59">
        <f t="shared" si="22"/>
        <v>0</v>
      </c>
      <c r="BI60" s="60" t="str">
        <f t="shared" si="23"/>
        <v/>
      </c>
      <c r="BK60" s="57" t="str">
        <f t="shared" si="24"/>
        <v/>
      </c>
      <c r="BL60" s="58">
        <v>82000</v>
      </c>
      <c r="BM60" s="58"/>
      <c r="BN60" s="58"/>
      <c r="BO60" s="59">
        <f t="shared" si="25"/>
        <v>0</v>
      </c>
      <c r="BP60" s="60" t="str">
        <f t="shared" si="26"/>
        <v/>
      </c>
      <c r="BR60" s="57" t="str">
        <f t="shared" si="27"/>
        <v/>
      </c>
      <c r="BS60" s="58">
        <v>81000</v>
      </c>
      <c r="BT60" s="58"/>
      <c r="BU60" s="58"/>
      <c r="BV60" s="59">
        <f t="shared" si="28"/>
        <v>0</v>
      </c>
      <c r="BW60" s="60" t="str">
        <f t="shared" si="29"/>
        <v/>
      </c>
      <c r="BY60" s="61" t="str">
        <f t="shared" si="30"/>
        <v/>
      </c>
      <c r="BZ60" s="62" t="str">
        <f t="shared" si="31"/>
        <v/>
      </c>
      <c r="CA60" s="62"/>
      <c r="CB60" s="62"/>
      <c r="CC60" s="63">
        <f t="shared" si="32"/>
        <v>0</v>
      </c>
      <c r="CD60" s="64" t="str">
        <f t="shared" si="33"/>
        <v/>
      </c>
      <c r="CF60" s="61" t="str">
        <f t="shared" si="34"/>
        <v/>
      </c>
      <c r="CG60" s="62">
        <v>82000</v>
      </c>
      <c r="CH60" s="62"/>
      <c r="CI60" s="62"/>
      <c r="CJ60" s="63">
        <f t="shared" si="35"/>
        <v>0</v>
      </c>
      <c r="CK60" s="64" t="str">
        <f t="shared" si="36"/>
        <v/>
      </c>
      <c r="CM60" s="61" t="str">
        <f t="shared" si="37"/>
        <v/>
      </c>
      <c r="CN60" s="62">
        <v>81000</v>
      </c>
      <c r="CO60" s="62"/>
      <c r="CP60" s="62"/>
      <c r="CQ60" s="63">
        <f t="shared" si="38"/>
        <v>0</v>
      </c>
      <c r="CR60" s="64" t="str">
        <f t="shared" si="39"/>
        <v/>
      </c>
      <c r="CS60" s="65">
        <f t="shared" ref="CS60:CV60" si="99">N60</f>
        <v>0.25</v>
      </c>
      <c r="CT60" s="65">
        <f t="shared" si="99"/>
        <v>0.25</v>
      </c>
      <c r="CU60" s="65">
        <f t="shared" si="99"/>
        <v>0.25</v>
      </c>
      <c r="CV60" s="65">
        <f t="shared" si="99"/>
        <v>0.25</v>
      </c>
    </row>
    <row r="61" spans="1:100" ht="15.75" customHeight="1" x14ac:dyDescent="0.25">
      <c r="A61" s="47">
        <f>inpCommittedFunds!A61</f>
        <v>0</v>
      </c>
      <c r="B61" s="47">
        <f>inpCommittedFunds!B61</f>
        <v>0</v>
      </c>
      <c r="C61" s="48">
        <f>inpCommittedFunds!C61</f>
        <v>0</v>
      </c>
      <c r="D61" s="47">
        <f>inpCommittedFunds!D61</f>
        <v>0</v>
      </c>
      <c r="E61" s="47" t="str">
        <f>inpCommittedFunds!E61</f>
        <v>Internal</v>
      </c>
      <c r="F61" s="47">
        <f>inpCommittedFunds!F61</f>
        <v>0</v>
      </c>
      <c r="G61" s="47">
        <f>inpCommittedFunds!G61</f>
        <v>0</v>
      </c>
      <c r="H61" s="47">
        <f>inpCommittedFunds!H61</f>
        <v>0</v>
      </c>
      <c r="I61" s="47">
        <f>inpCommittedFunds!I61</f>
        <v>0</v>
      </c>
      <c r="J61" s="47">
        <f>inpCommittedFunds!J61</f>
        <v>0</v>
      </c>
      <c r="K61" s="47">
        <f>inpCommittedFunds!K61</f>
        <v>0</v>
      </c>
      <c r="L61" s="47">
        <f>inpCommittedFunds!L61</f>
        <v>0</v>
      </c>
      <c r="M61" s="47">
        <f>inpCommittedFunds!M61</f>
        <v>0</v>
      </c>
      <c r="N61" s="49">
        <f>inpCommittedFunds!N61</f>
        <v>0.25</v>
      </c>
      <c r="O61" s="49">
        <f>inpCommittedFunds!O61</f>
        <v>0.25</v>
      </c>
      <c r="P61" s="49">
        <f>inpCommittedFunds!P61</f>
        <v>0.25</v>
      </c>
      <c r="Q61" s="49">
        <f>inpCommittedFunds!Q61</f>
        <v>0.25</v>
      </c>
      <c r="R61" s="47">
        <f>inpCommittedFunds!R61</f>
        <v>0</v>
      </c>
      <c r="S61" s="47" t="b">
        <f>inpCommittedFunds!S61</f>
        <v>1</v>
      </c>
      <c r="T61" s="47" t="b">
        <f>inpCommittedFunds!T61</f>
        <v>1</v>
      </c>
      <c r="V61" s="2" t="b">
        <f t="shared" si="0"/>
        <v>0</v>
      </c>
      <c r="W61" s="2">
        <f t="shared" si="72"/>
        <v>99992</v>
      </c>
      <c r="X61" s="2">
        <f t="shared" si="73"/>
        <v>89992</v>
      </c>
      <c r="Y61" s="2">
        <f t="shared" si="74"/>
        <v>89992</v>
      </c>
      <c r="AB61" s="50" t="str">
        <f t="shared" si="4"/>
        <v/>
      </c>
      <c r="AC61" s="5" t="str">
        <f t="shared" si="5"/>
        <v/>
      </c>
      <c r="AD61" s="5"/>
      <c r="AE61" s="5"/>
      <c r="AF61" s="51">
        <f t="shared" si="6"/>
        <v>0</v>
      </c>
      <c r="AG61" s="52" t="str">
        <f t="shared" si="7"/>
        <v/>
      </c>
      <c r="AI61" s="50" t="str">
        <f t="shared" si="8"/>
        <v/>
      </c>
      <c r="AJ61" s="5" t="str">
        <f t="shared" si="9"/>
        <v/>
      </c>
      <c r="AK61" s="5"/>
      <c r="AL61" s="5"/>
      <c r="AM61" s="51">
        <f t="shared" si="10"/>
        <v>0</v>
      </c>
      <c r="AN61" s="52" t="str">
        <f t="shared" si="11"/>
        <v/>
      </c>
      <c r="AP61" s="53" t="str">
        <f t="shared" si="12"/>
        <v/>
      </c>
      <c r="AQ61" s="54" t="str">
        <f t="shared" si="13"/>
        <v/>
      </c>
      <c r="AR61" s="54"/>
      <c r="AS61" s="54"/>
      <c r="AT61" s="55">
        <f t="shared" si="14"/>
        <v>0</v>
      </c>
      <c r="AU61" s="56" t="str">
        <f t="shared" si="15"/>
        <v/>
      </c>
      <c r="AW61" s="54" t="str">
        <f t="shared" si="16"/>
        <v/>
      </c>
      <c r="AX61" s="54" t="str">
        <f t="shared" si="17"/>
        <v/>
      </c>
      <c r="AY61" s="54"/>
      <c r="AZ61" s="54"/>
      <c r="BA61" s="55">
        <f t="shared" si="18"/>
        <v>0</v>
      </c>
      <c r="BB61" s="54" t="str">
        <f t="shared" si="19"/>
        <v/>
      </c>
      <c r="BD61" s="57" t="str">
        <f t="shared" si="20"/>
        <v/>
      </c>
      <c r="BE61" s="58" t="str">
        <f t="shared" si="21"/>
        <v/>
      </c>
      <c r="BF61" s="58"/>
      <c r="BG61" s="58"/>
      <c r="BH61" s="59">
        <f t="shared" si="22"/>
        <v>0</v>
      </c>
      <c r="BI61" s="60" t="str">
        <f t="shared" si="23"/>
        <v/>
      </c>
      <c r="BK61" s="57" t="str">
        <f t="shared" si="24"/>
        <v/>
      </c>
      <c r="BL61" s="58">
        <v>82000</v>
      </c>
      <c r="BM61" s="58"/>
      <c r="BN61" s="58"/>
      <c r="BO61" s="59">
        <f t="shared" si="25"/>
        <v>0</v>
      </c>
      <c r="BP61" s="60" t="str">
        <f t="shared" si="26"/>
        <v/>
      </c>
      <c r="BR61" s="57" t="str">
        <f t="shared" si="27"/>
        <v/>
      </c>
      <c r="BS61" s="58">
        <v>81000</v>
      </c>
      <c r="BT61" s="58"/>
      <c r="BU61" s="58"/>
      <c r="BV61" s="59">
        <f t="shared" si="28"/>
        <v>0</v>
      </c>
      <c r="BW61" s="60" t="str">
        <f t="shared" si="29"/>
        <v/>
      </c>
      <c r="BY61" s="61" t="str">
        <f t="shared" si="30"/>
        <v/>
      </c>
      <c r="BZ61" s="62" t="str">
        <f t="shared" si="31"/>
        <v/>
      </c>
      <c r="CA61" s="62"/>
      <c r="CB61" s="62"/>
      <c r="CC61" s="63">
        <f t="shared" si="32"/>
        <v>0</v>
      </c>
      <c r="CD61" s="64" t="str">
        <f t="shared" si="33"/>
        <v/>
      </c>
      <c r="CF61" s="61" t="str">
        <f t="shared" si="34"/>
        <v/>
      </c>
      <c r="CG61" s="62">
        <v>82000</v>
      </c>
      <c r="CH61" s="62"/>
      <c r="CI61" s="62"/>
      <c r="CJ61" s="63">
        <f t="shared" si="35"/>
        <v>0</v>
      </c>
      <c r="CK61" s="64" t="str">
        <f t="shared" si="36"/>
        <v/>
      </c>
      <c r="CM61" s="61" t="str">
        <f t="shared" si="37"/>
        <v/>
      </c>
      <c r="CN61" s="62">
        <v>81000</v>
      </c>
      <c r="CO61" s="62"/>
      <c r="CP61" s="62"/>
      <c r="CQ61" s="63">
        <f t="shared" si="38"/>
        <v>0</v>
      </c>
      <c r="CR61" s="64" t="str">
        <f t="shared" si="39"/>
        <v/>
      </c>
      <c r="CS61" s="65">
        <f t="shared" ref="CS61:CV61" si="100">N61</f>
        <v>0.25</v>
      </c>
      <c r="CT61" s="65">
        <f t="shared" si="100"/>
        <v>0.25</v>
      </c>
      <c r="CU61" s="65">
        <f t="shared" si="100"/>
        <v>0.25</v>
      </c>
      <c r="CV61" s="65">
        <f t="shared" si="100"/>
        <v>0.25</v>
      </c>
    </row>
    <row r="62" spans="1:100" ht="15.75" customHeight="1" x14ac:dyDescent="0.25">
      <c r="A62" s="47">
        <f>inpCommittedFunds!A62</f>
        <v>0</v>
      </c>
      <c r="B62" s="47">
        <f>inpCommittedFunds!B62</f>
        <v>0</v>
      </c>
      <c r="C62" s="48">
        <f>inpCommittedFunds!C62</f>
        <v>0</v>
      </c>
      <c r="D62" s="47">
        <f>inpCommittedFunds!D62</f>
        <v>0</v>
      </c>
      <c r="E62" s="47" t="str">
        <f>inpCommittedFunds!E62</f>
        <v>Internal</v>
      </c>
      <c r="F62" s="47">
        <f>inpCommittedFunds!F62</f>
        <v>0</v>
      </c>
      <c r="G62" s="47">
        <f>inpCommittedFunds!G62</f>
        <v>0</v>
      </c>
      <c r="H62" s="47">
        <f>inpCommittedFunds!H62</f>
        <v>0</v>
      </c>
      <c r="I62" s="47">
        <f>inpCommittedFunds!I62</f>
        <v>0</v>
      </c>
      <c r="J62" s="47">
        <f>inpCommittedFunds!J62</f>
        <v>0</v>
      </c>
      <c r="K62" s="47">
        <f>inpCommittedFunds!K62</f>
        <v>0</v>
      </c>
      <c r="L62" s="47">
        <f>inpCommittedFunds!L62</f>
        <v>0</v>
      </c>
      <c r="M62" s="47">
        <f>inpCommittedFunds!M62</f>
        <v>0</v>
      </c>
      <c r="N62" s="49">
        <f>inpCommittedFunds!N62</f>
        <v>0.25</v>
      </c>
      <c r="O62" s="49">
        <f>inpCommittedFunds!O62</f>
        <v>0.25</v>
      </c>
      <c r="P62" s="49">
        <f>inpCommittedFunds!P62</f>
        <v>0.25</v>
      </c>
      <c r="Q62" s="49">
        <f>inpCommittedFunds!Q62</f>
        <v>0.25</v>
      </c>
      <c r="R62" s="47">
        <f>inpCommittedFunds!R62</f>
        <v>0</v>
      </c>
      <c r="S62" s="47" t="b">
        <f>inpCommittedFunds!S62</f>
        <v>1</v>
      </c>
      <c r="T62" s="47" t="b">
        <f>inpCommittedFunds!T62</f>
        <v>1</v>
      </c>
      <c r="V62" s="2" t="b">
        <f t="shared" si="0"/>
        <v>0</v>
      </c>
      <c r="W62" s="2">
        <f t="shared" si="72"/>
        <v>99992</v>
      </c>
      <c r="X62" s="2">
        <f t="shared" si="73"/>
        <v>89992</v>
      </c>
      <c r="Y62" s="2">
        <f t="shared" si="74"/>
        <v>89992</v>
      </c>
      <c r="AB62" s="50" t="str">
        <f t="shared" si="4"/>
        <v/>
      </c>
      <c r="AC62" s="5" t="str">
        <f t="shared" si="5"/>
        <v/>
      </c>
      <c r="AD62" s="5"/>
      <c r="AE62" s="5"/>
      <c r="AF62" s="51">
        <f t="shared" si="6"/>
        <v>0</v>
      </c>
      <c r="AG62" s="52" t="str">
        <f t="shared" si="7"/>
        <v/>
      </c>
      <c r="AI62" s="50" t="str">
        <f t="shared" si="8"/>
        <v/>
      </c>
      <c r="AJ62" s="5" t="str">
        <f t="shared" si="9"/>
        <v/>
      </c>
      <c r="AK62" s="5"/>
      <c r="AL62" s="5"/>
      <c r="AM62" s="51">
        <f t="shared" si="10"/>
        <v>0</v>
      </c>
      <c r="AN62" s="52" t="str">
        <f t="shared" si="11"/>
        <v/>
      </c>
      <c r="AP62" s="53" t="str">
        <f t="shared" si="12"/>
        <v/>
      </c>
      <c r="AQ62" s="54" t="str">
        <f t="shared" si="13"/>
        <v/>
      </c>
      <c r="AR62" s="54"/>
      <c r="AS62" s="54"/>
      <c r="AT62" s="55">
        <f t="shared" si="14"/>
        <v>0</v>
      </c>
      <c r="AU62" s="56" t="str">
        <f t="shared" si="15"/>
        <v/>
      </c>
      <c r="AW62" s="54" t="str">
        <f t="shared" si="16"/>
        <v/>
      </c>
      <c r="AX62" s="54" t="str">
        <f t="shared" si="17"/>
        <v/>
      </c>
      <c r="AY62" s="54"/>
      <c r="AZ62" s="54"/>
      <c r="BA62" s="55">
        <f t="shared" si="18"/>
        <v>0</v>
      </c>
      <c r="BB62" s="54" t="str">
        <f t="shared" si="19"/>
        <v/>
      </c>
      <c r="BD62" s="57" t="str">
        <f t="shared" si="20"/>
        <v/>
      </c>
      <c r="BE62" s="58" t="str">
        <f t="shared" si="21"/>
        <v/>
      </c>
      <c r="BF62" s="58"/>
      <c r="BG62" s="58"/>
      <c r="BH62" s="59">
        <f t="shared" si="22"/>
        <v>0</v>
      </c>
      <c r="BI62" s="60" t="str">
        <f t="shared" si="23"/>
        <v/>
      </c>
      <c r="BK62" s="57" t="str">
        <f t="shared" si="24"/>
        <v/>
      </c>
      <c r="BL62" s="58">
        <v>82000</v>
      </c>
      <c r="BM62" s="58"/>
      <c r="BN62" s="58"/>
      <c r="BO62" s="59">
        <f t="shared" si="25"/>
        <v>0</v>
      </c>
      <c r="BP62" s="60" t="str">
        <f t="shared" si="26"/>
        <v/>
      </c>
      <c r="BR62" s="57" t="str">
        <f t="shared" si="27"/>
        <v/>
      </c>
      <c r="BS62" s="58">
        <v>81000</v>
      </c>
      <c r="BT62" s="58"/>
      <c r="BU62" s="58"/>
      <c r="BV62" s="59">
        <f t="shared" si="28"/>
        <v>0</v>
      </c>
      <c r="BW62" s="60" t="str">
        <f t="shared" si="29"/>
        <v/>
      </c>
      <c r="BY62" s="61" t="str">
        <f t="shared" si="30"/>
        <v/>
      </c>
      <c r="BZ62" s="62" t="str">
        <f t="shared" si="31"/>
        <v/>
      </c>
      <c r="CA62" s="62"/>
      <c r="CB62" s="62"/>
      <c r="CC62" s="63">
        <f t="shared" si="32"/>
        <v>0</v>
      </c>
      <c r="CD62" s="64" t="str">
        <f t="shared" si="33"/>
        <v/>
      </c>
      <c r="CF62" s="61" t="str">
        <f t="shared" si="34"/>
        <v/>
      </c>
      <c r="CG62" s="62">
        <v>82000</v>
      </c>
      <c r="CH62" s="62"/>
      <c r="CI62" s="62"/>
      <c r="CJ62" s="63">
        <f t="shared" si="35"/>
        <v>0</v>
      </c>
      <c r="CK62" s="64" t="str">
        <f t="shared" si="36"/>
        <v/>
      </c>
      <c r="CM62" s="61" t="str">
        <f t="shared" si="37"/>
        <v/>
      </c>
      <c r="CN62" s="62">
        <v>81000</v>
      </c>
      <c r="CO62" s="62"/>
      <c r="CP62" s="62"/>
      <c r="CQ62" s="63">
        <f t="shared" si="38"/>
        <v>0</v>
      </c>
      <c r="CR62" s="64" t="str">
        <f t="shared" si="39"/>
        <v/>
      </c>
      <c r="CS62" s="65">
        <f t="shared" ref="CS62:CV62" si="101">N62</f>
        <v>0.25</v>
      </c>
      <c r="CT62" s="65">
        <f t="shared" si="101"/>
        <v>0.25</v>
      </c>
      <c r="CU62" s="65">
        <f t="shared" si="101"/>
        <v>0.25</v>
      </c>
      <c r="CV62" s="65">
        <f t="shared" si="101"/>
        <v>0.25</v>
      </c>
    </row>
    <row r="63" spans="1:100" ht="15.75" customHeight="1" x14ac:dyDescent="0.25">
      <c r="A63" s="47">
        <f>inpCommittedFunds!A63</f>
        <v>0</v>
      </c>
      <c r="B63" s="47">
        <f>inpCommittedFunds!B63</f>
        <v>0</v>
      </c>
      <c r="C63" s="48">
        <f>inpCommittedFunds!C63</f>
        <v>0</v>
      </c>
      <c r="D63" s="47">
        <f>inpCommittedFunds!D63</f>
        <v>0</v>
      </c>
      <c r="E63" s="47" t="str">
        <f>inpCommittedFunds!E63</f>
        <v>Internal</v>
      </c>
      <c r="F63" s="47">
        <f>inpCommittedFunds!F63</f>
        <v>0</v>
      </c>
      <c r="G63" s="47">
        <f>inpCommittedFunds!G63</f>
        <v>0</v>
      </c>
      <c r="H63" s="47">
        <f>inpCommittedFunds!H63</f>
        <v>0</v>
      </c>
      <c r="I63" s="47">
        <f>inpCommittedFunds!I63</f>
        <v>0</v>
      </c>
      <c r="J63" s="47">
        <f>inpCommittedFunds!J63</f>
        <v>0</v>
      </c>
      <c r="K63" s="47">
        <f>inpCommittedFunds!K63</f>
        <v>0</v>
      </c>
      <c r="L63" s="47">
        <f>inpCommittedFunds!L63</f>
        <v>0</v>
      </c>
      <c r="M63" s="47">
        <f>inpCommittedFunds!M63</f>
        <v>0</v>
      </c>
      <c r="N63" s="49">
        <f>inpCommittedFunds!N63</f>
        <v>0.25</v>
      </c>
      <c r="O63" s="49">
        <f>inpCommittedFunds!O63</f>
        <v>0.25</v>
      </c>
      <c r="P63" s="49">
        <f>inpCommittedFunds!P63</f>
        <v>0.25</v>
      </c>
      <c r="Q63" s="49">
        <f>inpCommittedFunds!Q63</f>
        <v>0.25</v>
      </c>
      <c r="R63" s="47">
        <f>inpCommittedFunds!R63</f>
        <v>0</v>
      </c>
      <c r="S63" s="47" t="b">
        <f>inpCommittedFunds!S63</f>
        <v>1</v>
      </c>
      <c r="T63" s="47" t="b">
        <f>inpCommittedFunds!T63</f>
        <v>1</v>
      </c>
      <c r="V63" s="2" t="b">
        <f t="shared" si="0"/>
        <v>0</v>
      </c>
      <c r="W63" s="2">
        <f t="shared" si="72"/>
        <v>99992</v>
      </c>
      <c r="X63" s="2">
        <f t="shared" si="73"/>
        <v>89992</v>
      </c>
      <c r="Y63" s="2">
        <f t="shared" si="74"/>
        <v>89992</v>
      </c>
      <c r="AB63" s="50" t="str">
        <f t="shared" si="4"/>
        <v/>
      </c>
      <c r="AC63" s="5" t="str">
        <f t="shared" si="5"/>
        <v/>
      </c>
      <c r="AD63" s="5"/>
      <c r="AE63" s="5"/>
      <c r="AF63" s="51">
        <f t="shared" si="6"/>
        <v>0</v>
      </c>
      <c r="AG63" s="52" t="str">
        <f t="shared" si="7"/>
        <v/>
      </c>
      <c r="AI63" s="50" t="str">
        <f t="shared" si="8"/>
        <v/>
      </c>
      <c r="AJ63" s="5" t="str">
        <f t="shared" si="9"/>
        <v/>
      </c>
      <c r="AK63" s="5"/>
      <c r="AL63" s="5"/>
      <c r="AM63" s="51">
        <f t="shared" si="10"/>
        <v>0</v>
      </c>
      <c r="AN63" s="52" t="str">
        <f t="shared" si="11"/>
        <v/>
      </c>
      <c r="AP63" s="53" t="str">
        <f t="shared" si="12"/>
        <v/>
      </c>
      <c r="AQ63" s="54" t="str">
        <f t="shared" si="13"/>
        <v/>
      </c>
      <c r="AR63" s="54"/>
      <c r="AS63" s="54"/>
      <c r="AT63" s="55">
        <f t="shared" si="14"/>
        <v>0</v>
      </c>
      <c r="AU63" s="56" t="str">
        <f t="shared" si="15"/>
        <v/>
      </c>
      <c r="AW63" s="54" t="str">
        <f t="shared" si="16"/>
        <v/>
      </c>
      <c r="AX63" s="54" t="str">
        <f t="shared" si="17"/>
        <v/>
      </c>
      <c r="AY63" s="54"/>
      <c r="AZ63" s="54"/>
      <c r="BA63" s="55">
        <f t="shared" si="18"/>
        <v>0</v>
      </c>
      <c r="BB63" s="54" t="str">
        <f t="shared" si="19"/>
        <v/>
      </c>
      <c r="BD63" s="57" t="str">
        <f t="shared" si="20"/>
        <v/>
      </c>
      <c r="BE63" s="58" t="str">
        <f t="shared" si="21"/>
        <v/>
      </c>
      <c r="BF63" s="58"/>
      <c r="BG63" s="58"/>
      <c r="BH63" s="59">
        <f t="shared" si="22"/>
        <v>0</v>
      </c>
      <c r="BI63" s="60" t="str">
        <f t="shared" si="23"/>
        <v/>
      </c>
      <c r="BK63" s="57" t="str">
        <f t="shared" si="24"/>
        <v/>
      </c>
      <c r="BL63" s="58">
        <v>82000</v>
      </c>
      <c r="BM63" s="58"/>
      <c r="BN63" s="58"/>
      <c r="BO63" s="59">
        <f t="shared" si="25"/>
        <v>0</v>
      </c>
      <c r="BP63" s="60" t="str">
        <f t="shared" si="26"/>
        <v/>
      </c>
      <c r="BR63" s="57" t="str">
        <f t="shared" si="27"/>
        <v/>
      </c>
      <c r="BS63" s="58">
        <v>81000</v>
      </c>
      <c r="BT63" s="58"/>
      <c r="BU63" s="58"/>
      <c r="BV63" s="59">
        <f t="shared" si="28"/>
        <v>0</v>
      </c>
      <c r="BW63" s="60" t="str">
        <f t="shared" si="29"/>
        <v/>
      </c>
      <c r="BY63" s="61" t="str">
        <f t="shared" si="30"/>
        <v/>
      </c>
      <c r="BZ63" s="62" t="str">
        <f t="shared" si="31"/>
        <v/>
      </c>
      <c r="CA63" s="62"/>
      <c r="CB63" s="62"/>
      <c r="CC63" s="63">
        <f t="shared" si="32"/>
        <v>0</v>
      </c>
      <c r="CD63" s="64" t="str">
        <f t="shared" si="33"/>
        <v/>
      </c>
      <c r="CF63" s="61" t="str">
        <f t="shared" si="34"/>
        <v/>
      </c>
      <c r="CG63" s="62">
        <v>82000</v>
      </c>
      <c r="CH63" s="62"/>
      <c r="CI63" s="62"/>
      <c r="CJ63" s="63">
        <f t="shared" si="35"/>
        <v>0</v>
      </c>
      <c r="CK63" s="64" t="str">
        <f t="shared" si="36"/>
        <v/>
      </c>
      <c r="CM63" s="61" t="str">
        <f t="shared" si="37"/>
        <v/>
      </c>
      <c r="CN63" s="62">
        <v>81000</v>
      </c>
      <c r="CO63" s="62"/>
      <c r="CP63" s="62"/>
      <c r="CQ63" s="63">
        <f t="shared" si="38"/>
        <v>0</v>
      </c>
      <c r="CR63" s="64" t="str">
        <f t="shared" si="39"/>
        <v/>
      </c>
      <c r="CS63" s="65">
        <f t="shared" ref="CS63:CV63" si="102">N63</f>
        <v>0.25</v>
      </c>
      <c r="CT63" s="65">
        <f t="shared" si="102"/>
        <v>0.25</v>
      </c>
      <c r="CU63" s="65">
        <f t="shared" si="102"/>
        <v>0.25</v>
      </c>
      <c r="CV63" s="65">
        <f t="shared" si="102"/>
        <v>0.25</v>
      </c>
    </row>
    <row r="64" spans="1:100" ht="15.75" customHeight="1" x14ac:dyDescent="0.25">
      <c r="A64" s="47">
        <f>inpCommittedFunds!A64</f>
        <v>0</v>
      </c>
      <c r="B64" s="47">
        <f>inpCommittedFunds!B64</f>
        <v>0</v>
      </c>
      <c r="C64" s="48">
        <f>inpCommittedFunds!C64</f>
        <v>0</v>
      </c>
      <c r="D64" s="47">
        <f>inpCommittedFunds!D64</f>
        <v>0</v>
      </c>
      <c r="E64" s="47" t="str">
        <f>inpCommittedFunds!E64</f>
        <v>Internal</v>
      </c>
      <c r="F64" s="47">
        <f>inpCommittedFunds!F64</f>
        <v>0</v>
      </c>
      <c r="G64" s="47">
        <f>inpCommittedFunds!G64</f>
        <v>0</v>
      </c>
      <c r="H64" s="47">
        <f>inpCommittedFunds!H64</f>
        <v>0</v>
      </c>
      <c r="I64" s="47">
        <f>inpCommittedFunds!I64</f>
        <v>0</v>
      </c>
      <c r="J64" s="47">
        <f>inpCommittedFunds!J64</f>
        <v>0</v>
      </c>
      <c r="K64" s="47">
        <f>inpCommittedFunds!K64</f>
        <v>0</v>
      </c>
      <c r="L64" s="47">
        <f>inpCommittedFunds!L64</f>
        <v>0</v>
      </c>
      <c r="M64" s="47">
        <f>inpCommittedFunds!M64</f>
        <v>0</v>
      </c>
      <c r="N64" s="49">
        <f>inpCommittedFunds!N64</f>
        <v>0.25</v>
      </c>
      <c r="O64" s="49">
        <f>inpCommittedFunds!O64</f>
        <v>0.25</v>
      </c>
      <c r="P64" s="49">
        <f>inpCommittedFunds!P64</f>
        <v>0.25</v>
      </c>
      <c r="Q64" s="49">
        <f>inpCommittedFunds!Q64</f>
        <v>0.25</v>
      </c>
      <c r="R64" s="47">
        <f>inpCommittedFunds!R64</f>
        <v>0</v>
      </c>
      <c r="S64" s="47" t="b">
        <f>inpCommittedFunds!S64</f>
        <v>1</v>
      </c>
      <c r="T64" s="47" t="b">
        <f>inpCommittedFunds!T64</f>
        <v>1</v>
      </c>
      <c r="V64" s="2" t="b">
        <f t="shared" si="0"/>
        <v>0</v>
      </c>
      <c r="W64" s="2">
        <f t="shared" si="72"/>
        <v>99992</v>
      </c>
      <c r="X64" s="2">
        <f t="shared" si="73"/>
        <v>89992</v>
      </c>
      <c r="Y64" s="2">
        <f t="shared" si="74"/>
        <v>89992</v>
      </c>
      <c r="AB64" s="50" t="str">
        <f t="shared" si="4"/>
        <v/>
      </c>
      <c r="AC64" s="5" t="str">
        <f t="shared" si="5"/>
        <v/>
      </c>
      <c r="AD64" s="5"/>
      <c r="AE64" s="5"/>
      <c r="AF64" s="51">
        <f t="shared" si="6"/>
        <v>0</v>
      </c>
      <c r="AG64" s="52" t="str">
        <f t="shared" si="7"/>
        <v/>
      </c>
      <c r="AI64" s="50" t="str">
        <f t="shared" si="8"/>
        <v/>
      </c>
      <c r="AJ64" s="5" t="str">
        <f t="shared" si="9"/>
        <v/>
      </c>
      <c r="AK64" s="5"/>
      <c r="AL64" s="5"/>
      <c r="AM64" s="51">
        <f t="shared" si="10"/>
        <v>0</v>
      </c>
      <c r="AN64" s="52" t="str">
        <f t="shared" si="11"/>
        <v/>
      </c>
      <c r="AP64" s="53" t="str">
        <f t="shared" si="12"/>
        <v/>
      </c>
      <c r="AQ64" s="54" t="str">
        <f t="shared" si="13"/>
        <v/>
      </c>
      <c r="AR64" s="54"/>
      <c r="AS64" s="54"/>
      <c r="AT64" s="55">
        <f t="shared" si="14"/>
        <v>0</v>
      </c>
      <c r="AU64" s="56" t="str">
        <f t="shared" si="15"/>
        <v/>
      </c>
      <c r="AW64" s="54" t="str">
        <f t="shared" si="16"/>
        <v/>
      </c>
      <c r="AX64" s="54" t="str">
        <f t="shared" si="17"/>
        <v/>
      </c>
      <c r="AY64" s="54"/>
      <c r="AZ64" s="54"/>
      <c r="BA64" s="55">
        <f t="shared" si="18"/>
        <v>0</v>
      </c>
      <c r="BB64" s="54" t="str">
        <f t="shared" si="19"/>
        <v/>
      </c>
      <c r="BD64" s="57" t="str">
        <f t="shared" si="20"/>
        <v/>
      </c>
      <c r="BE64" s="58" t="str">
        <f t="shared" si="21"/>
        <v/>
      </c>
      <c r="BF64" s="58"/>
      <c r="BG64" s="58"/>
      <c r="BH64" s="59">
        <f t="shared" si="22"/>
        <v>0</v>
      </c>
      <c r="BI64" s="60" t="str">
        <f t="shared" si="23"/>
        <v/>
      </c>
      <c r="BK64" s="57" t="str">
        <f t="shared" si="24"/>
        <v/>
      </c>
      <c r="BL64" s="58">
        <v>82000</v>
      </c>
      <c r="BM64" s="58"/>
      <c r="BN64" s="58"/>
      <c r="BO64" s="59">
        <f t="shared" si="25"/>
        <v>0</v>
      </c>
      <c r="BP64" s="60" t="str">
        <f t="shared" si="26"/>
        <v/>
      </c>
      <c r="BR64" s="57" t="str">
        <f t="shared" si="27"/>
        <v/>
      </c>
      <c r="BS64" s="58">
        <v>81000</v>
      </c>
      <c r="BT64" s="58"/>
      <c r="BU64" s="58"/>
      <c r="BV64" s="59">
        <f t="shared" si="28"/>
        <v>0</v>
      </c>
      <c r="BW64" s="60" t="str">
        <f t="shared" si="29"/>
        <v/>
      </c>
      <c r="BY64" s="61" t="str">
        <f t="shared" si="30"/>
        <v/>
      </c>
      <c r="BZ64" s="62" t="str">
        <f t="shared" si="31"/>
        <v/>
      </c>
      <c r="CA64" s="62"/>
      <c r="CB64" s="62"/>
      <c r="CC64" s="63">
        <f t="shared" si="32"/>
        <v>0</v>
      </c>
      <c r="CD64" s="64" t="str">
        <f t="shared" si="33"/>
        <v/>
      </c>
      <c r="CF64" s="61" t="str">
        <f t="shared" si="34"/>
        <v/>
      </c>
      <c r="CG64" s="62">
        <v>82000</v>
      </c>
      <c r="CH64" s="62"/>
      <c r="CI64" s="62"/>
      <c r="CJ64" s="63">
        <f t="shared" si="35"/>
        <v>0</v>
      </c>
      <c r="CK64" s="64" t="str">
        <f t="shared" si="36"/>
        <v/>
      </c>
      <c r="CM64" s="61" t="str">
        <f t="shared" si="37"/>
        <v/>
      </c>
      <c r="CN64" s="62">
        <v>81000</v>
      </c>
      <c r="CO64" s="62"/>
      <c r="CP64" s="62"/>
      <c r="CQ64" s="63">
        <f t="shared" si="38"/>
        <v>0</v>
      </c>
      <c r="CR64" s="64" t="str">
        <f t="shared" si="39"/>
        <v/>
      </c>
      <c r="CS64" s="65">
        <f t="shared" ref="CS64:CV64" si="103">N64</f>
        <v>0.25</v>
      </c>
      <c r="CT64" s="65">
        <f t="shared" si="103"/>
        <v>0.25</v>
      </c>
      <c r="CU64" s="65">
        <f t="shared" si="103"/>
        <v>0.25</v>
      </c>
      <c r="CV64" s="65">
        <f t="shared" si="103"/>
        <v>0.25</v>
      </c>
    </row>
    <row r="65" spans="1:100" ht="15.75" customHeight="1" x14ac:dyDescent="0.25">
      <c r="A65" s="47">
        <f>inpCommittedFunds!A65</f>
        <v>0</v>
      </c>
      <c r="B65" s="47">
        <f>inpCommittedFunds!B65</f>
        <v>0</v>
      </c>
      <c r="C65" s="48">
        <f>inpCommittedFunds!C65</f>
        <v>0</v>
      </c>
      <c r="D65" s="47">
        <f>inpCommittedFunds!D65</f>
        <v>0</v>
      </c>
      <c r="E65" s="47" t="str">
        <f>inpCommittedFunds!E65</f>
        <v>Internal</v>
      </c>
      <c r="F65" s="47">
        <f>inpCommittedFunds!F65</f>
        <v>0</v>
      </c>
      <c r="G65" s="47">
        <f>inpCommittedFunds!G65</f>
        <v>0</v>
      </c>
      <c r="H65" s="47">
        <f>inpCommittedFunds!H65</f>
        <v>0</v>
      </c>
      <c r="I65" s="47">
        <f>inpCommittedFunds!I65</f>
        <v>0</v>
      </c>
      <c r="J65" s="47">
        <f>inpCommittedFunds!J65</f>
        <v>0</v>
      </c>
      <c r="K65" s="47">
        <f>inpCommittedFunds!K65</f>
        <v>0</v>
      </c>
      <c r="L65" s="47">
        <f>inpCommittedFunds!L65</f>
        <v>0</v>
      </c>
      <c r="M65" s="47">
        <f>inpCommittedFunds!M65</f>
        <v>0</v>
      </c>
      <c r="N65" s="49">
        <f>inpCommittedFunds!N65</f>
        <v>0.25</v>
      </c>
      <c r="O65" s="49">
        <f>inpCommittedFunds!O65</f>
        <v>0.25</v>
      </c>
      <c r="P65" s="49">
        <f>inpCommittedFunds!P65</f>
        <v>0.25</v>
      </c>
      <c r="Q65" s="49">
        <f>inpCommittedFunds!Q65</f>
        <v>0.25</v>
      </c>
      <c r="R65" s="47">
        <f>inpCommittedFunds!R65</f>
        <v>0</v>
      </c>
      <c r="S65" s="47" t="b">
        <f>inpCommittedFunds!S65</f>
        <v>1</v>
      </c>
      <c r="T65" s="47" t="b">
        <f>inpCommittedFunds!T65</f>
        <v>1</v>
      </c>
      <c r="V65" s="2" t="b">
        <f t="shared" si="0"/>
        <v>0</v>
      </c>
      <c r="W65" s="2">
        <f t="shared" si="72"/>
        <v>99992</v>
      </c>
      <c r="X65" s="2">
        <f t="shared" si="73"/>
        <v>89992</v>
      </c>
      <c r="Y65" s="2">
        <f t="shared" si="74"/>
        <v>89992</v>
      </c>
      <c r="AB65" s="50" t="str">
        <f t="shared" si="4"/>
        <v/>
      </c>
      <c r="AC65" s="5" t="str">
        <f t="shared" si="5"/>
        <v/>
      </c>
      <c r="AD65" s="5"/>
      <c r="AE65" s="5"/>
      <c r="AF65" s="51">
        <f t="shared" si="6"/>
        <v>0</v>
      </c>
      <c r="AG65" s="52" t="str">
        <f t="shared" si="7"/>
        <v/>
      </c>
      <c r="AI65" s="50" t="str">
        <f t="shared" si="8"/>
        <v/>
      </c>
      <c r="AJ65" s="5" t="str">
        <f t="shared" si="9"/>
        <v/>
      </c>
      <c r="AK65" s="5"/>
      <c r="AL65" s="5"/>
      <c r="AM65" s="51">
        <f t="shared" si="10"/>
        <v>0</v>
      </c>
      <c r="AN65" s="52" t="str">
        <f t="shared" si="11"/>
        <v/>
      </c>
      <c r="AP65" s="53" t="str">
        <f t="shared" si="12"/>
        <v/>
      </c>
      <c r="AQ65" s="54" t="str">
        <f t="shared" si="13"/>
        <v/>
      </c>
      <c r="AR65" s="54"/>
      <c r="AS65" s="54"/>
      <c r="AT65" s="55">
        <f t="shared" si="14"/>
        <v>0</v>
      </c>
      <c r="AU65" s="56" t="str">
        <f t="shared" si="15"/>
        <v/>
      </c>
      <c r="AW65" s="54" t="str">
        <f t="shared" si="16"/>
        <v/>
      </c>
      <c r="AX65" s="54" t="str">
        <f t="shared" si="17"/>
        <v/>
      </c>
      <c r="AY65" s="54"/>
      <c r="AZ65" s="54"/>
      <c r="BA65" s="55">
        <f t="shared" si="18"/>
        <v>0</v>
      </c>
      <c r="BB65" s="54" t="str">
        <f t="shared" si="19"/>
        <v/>
      </c>
      <c r="BD65" s="57" t="str">
        <f t="shared" si="20"/>
        <v/>
      </c>
      <c r="BE65" s="58" t="str">
        <f t="shared" si="21"/>
        <v/>
      </c>
      <c r="BF65" s="58"/>
      <c r="BG65" s="58"/>
      <c r="BH65" s="59">
        <f t="shared" si="22"/>
        <v>0</v>
      </c>
      <c r="BI65" s="60" t="str">
        <f t="shared" si="23"/>
        <v/>
      </c>
      <c r="BK65" s="57" t="str">
        <f t="shared" si="24"/>
        <v/>
      </c>
      <c r="BL65" s="58">
        <v>82000</v>
      </c>
      <c r="BM65" s="58"/>
      <c r="BN65" s="58"/>
      <c r="BO65" s="59">
        <f t="shared" si="25"/>
        <v>0</v>
      </c>
      <c r="BP65" s="60" t="str">
        <f t="shared" si="26"/>
        <v/>
      </c>
      <c r="BR65" s="57" t="str">
        <f t="shared" si="27"/>
        <v/>
      </c>
      <c r="BS65" s="58">
        <v>81000</v>
      </c>
      <c r="BT65" s="58"/>
      <c r="BU65" s="58"/>
      <c r="BV65" s="59">
        <f t="shared" si="28"/>
        <v>0</v>
      </c>
      <c r="BW65" s="60" t="str">
        <f t="shared" si="29"/>
        <v/>
      </c>
      <c r="BY65" s="61" t="str">
        <f t="shared" si="30"/>
        <v/>
      </c>
      <c r="BZ65" s="62" t="str">
        <f t="shared" si="31"/>
        <v/>
      </c>
      <c r="CA65" s="62"/>
      <c r="CB65" s="62"/>
      <c r="CC65" s="63">
        <f t="shared" si="32"/>
        <v>0</v>
      </c>
      <c r="CD65" s="64" t="str">
        <f t="shared" si="33"/>
        <v/>
      </c>
      <c r="CF65" s="61" t="str">
        <f t="shared" si="34"/>
        <v/>
      </c>
      <c r="CG65" s="62">
        <v>82000</v>
      </c>
      <c r="CH65" s="62"/>
      <c r="CI65" s="62"/>
      <c r="CJ65" s="63">
        <f t="shared" si="35"/>
        <v>0</v>
      </c>
      <c r="CK65" s="64" t="str">
        <f t="shared" si="36"/>
        <v/>
      </c>
      <c r="CM65" s="61" t="str">
        <f t="shared" si="37"/>
        <v/>
      </c>
      <c r="CN65" s="62">
        <v>81000</v>
      </c>
      <c r="CO65" s="62"/>
      <c r="CP65" s="62"/>
      <c r="CQ65" s="63">
        <f t="shared" si="38"/>
        <v>0</v>
      </c>
      <c r="CR65" s="64" t="str">
        <f t="shared" si="39"/>
        <v/>
      </c>
      <c r="CS65" s="65">
        <f t="shared" ref="CS65:CV65" si="104">N65</f>
        <v>0.25</v>
      </c>
      <c r="CT65" s="65">
        <f t="shared" si="104"/>
        <v>0.25</v>
      </c>
      <c r="CU65" s="65">
        <f t="shared" si="104"/>
        <v>0.25</v>
      </c>
      <c r="CV65" s="65">
        <f t="shared" si="104"/>
        <v>0.25</v>
      </c>
    </row>
    <row r="66" spans="1:100" ht="15.75" customHeight="1" x14ac:dyDescent="0.25">
      <c r="A66" s="47">
        <f>inpCommittedFunds!A66</f>
        <v>0</v>
      </c>
      <c r="B66" s="47">
        <f>inpCommittedFunds!B66</f>
        <v>0</v>
      </c>
      <c r="C66" s="48">
        <f>inpCommittedFunds!C66</f>
        <v>0</v>
      </c>
      <c r="D66" s="47">
        <f>inpCommittedFunds!D66</f>
        <v>0</v>
      </c>
      <c r="E66" s="47" t="str">
        <f>inpCommittedFunds!E66</f>
        <v>Internal</v>
      </c>
      <c r="F66" s="47">
        <f>inpCommittedFunds!F66</f>
        <v>0</v>
      </c>
      <c r="G66" s="47">
        <f>inpCommittedFunds!G66</f>
        <v>0</v>
      </c>
      <c r="H66" s="47">
        <f>inpCommittedFunds!H66</f>
        <v>0</v>
      </c>
      <c r="I66" s="47">
        <f>inpCommittedFunds!I66</f>
        <v>0</v>
      </c>
      <c r="J66" s="47">
        <f>inpCommittedFunds!J66</f>
        <v>0</v>
      </c>
      <c r="K66" s="47">
        <f>inpCommittedFunds!K66</f>
        <v>0</v>
      </c>
      <c r="L66" s="47">
        <f>inpCommittedFunds!L66</f>
        <v>0</v>
      </c>
      <c r="M66" s="47">
        <f>inpCommittedFunds!M66</f>
        <v>0</v>
      </c>
      <c r="N66" s="49">
        <f>inpCommittedFunds!N66</f>
        <v>0.25</v>
      </c>
      <c r="O66" s="49">
        <f>inpCommittedFunds!O66</f>
        <v>0.25</v>
      </c>
      <c r="P66" s="49">
        <f>inpCommittedFunds!P66</f>
        <v>0.25</v>
      </c>
      <c r="Q66" s="49">
        <f>inpCommittedFunds!Q66</f>
        <v>0.25</v>
      </c>
      <c r="R66" s="47">
        <f>inpCommittedFunds!R66</f>
        <v>0</v>
      </c>
      <c r="S66" s="47" t="b">
        <f>inpCommittedFunds!S66</f>
        <v>1</v>
      </c>
      <c r="T66" s="47" t="b">
        <f>inpCommittedFunds!T66</f>
        <v>1</v>
      </c>
      <c r="V66" s="2" t="b">
        <f t="shared" si="0"/>
        <v>0</v>
      </c>
      <c r="W66" s="2">
        <f t="shared" si="72"/>
        <v>99992</v>
      </c>
      <c r="X66" s="2">
        <f t="shared" si="73"/>
        <v>89992</v>
      </c>
      <c r="Y66" s="2">
        <f t="shared" si="74"/>
        <v>89992</v>
      </c>
      <c r="AB66" s="50" t="str">
        <f t="shared" si="4"/>
        <v/>
      </c>
      <c r="AC66" s="5" t="str">
        <f t="shared" si="5"/>
        <v/>
      </c>
      <c r="AD66" s="5"/>
      <c r="AE66" s="5"/>
      <c r="AF66" s="51">
        <f t="shared" si="6"/>
        <v>0</v>
      </c>
      <c r="AG66" s="52" t="str">
        <f t="shared" si="7"/>
        <v/>
      </c>
      <c r="AI66" s="50" t="str">
        <f t="shared" si="8"/>
        <v/>
      </c>
      <c r="AJ66" s="5" t="str">
        <f t="shared" si="9"/>
        <v/>
      </c>
      <c r="AK66" s="5"/>
      <c r="AL66" s="5"/>
      <c r="AM66" s="51">
        <f t="shared" si="10"/>
        <v>0</v>
      </c>
      <c r="AN66" s="52" t="str">
        <f t="shared" si="11"/>
        <v/>
      </c>
      <c r="AP66" s="53" t="str">
        <f t="shared" si="12"/>
        <v/>
      </c>
      <c r="AQ66" s="54" t="str">
        <f t="shared" si="13"/>
        <v/>
      </c>
      <c r="AR66" s="54"/>
      <c r="AS66" s="54"/>
      <c r="AT66" s="55">
        <f t="shared" si="14"/>
        <v>0</v>
      </c>
      <c r="AU66" s="56" t="str">
        <f t="shared" si="15"/>
        <v/>
      </c>
      <c r="AW66" s="54" t="str">
        <f t="shared" si="16"/>
        <v/>
      </c>
      <c r="AX66" s="54" t="str">
        <f t="shared" si="17"/>
        <v/>
      </c>
      <c r="AY66" s="54"/>
      <c r="AZ66" s="54"/>
      <c r="BA66" s="55">
        <f t="shared" si="18"/>
        <v>0</v>
      </c>
      <c r="BB66" s="54" t="str">
        <f t="shared" si="19"/>
        <v/>
      </c>
      <c r="BD66" s="57" t="str">
        <f t="shared" si="20"/>
        <v/>
      </c>
      <c r="BE66" s="58" t="str">
        <f t="shared" si="21"/>
        <v/>
      </c>
      <c r="BF66" s="58"/>
      <c r="BG66" s="58"/>
      <c r="BH66" s="59">
        <f t="shared" si="22"/>
        <v>0</v>
      </c>
      <c r="BI66" s="60" t="str">
        <f t="shared" si="23"/>
        <v/>
      </c>
      <c r="BK66" s="57" t="str">
        <f t="shared" si="24"/>
        <v/>
      </c>
      <c r="BL66" s="58">
        <v>82000</v>
      </c>
      <c r="BM66" s="58"/>
      <c r="BN66" s="58"/>
      <c r="BO66" s="59">
        <f t="shared" si="25"/>
        <v>0</v>
      </c>
      <c r="BP66" s="60" t="str">
        <f t="shared" si="26"/>
        <v/>
      </c>
      <c r="BR66" s="57" t="str">
        <f t="shared" si="27"/>
        <v/>
      </c>
      <c r="BS66" s="58">
        <v>81000</v>
      </c>
      <c r="BT66" s="58"/>
      <c r="BU66" s="58"/>
      <c r="BV66" s="59">
        <f t="shared" si="28"/>
        <v>0</v>
      </c>
      <c r="BW66" s="60" t="str">
        <f t="shared" si="29"/>
        <v/>
      </c>
      <c r="BY66" s="61" t="str">
        <f t="shared" si="30"/>
        <v/>
      </c>
      <c r="BZ66" s="62" t="str">
        <f t="shared" si="31"/>
        <v/>
      </c>
      <c r="CA66" s="62"/>
      <c r="CB66" s="62"/>
      <c r="CC66" s="63">
        <f t="shared" si="32"/>
        <v>0</v>
      </c>
      <c r="CD66" s="64" t="str">
        <f t="shared" si="33"/>
        <v/>
      </c>
      <c r="CF66" s="61" t="str">
        <f t="shared" si="34"/>
        <v/>
      </c>
      <c r="CG66" s="62">
        <v>82000</v>
      </c>
      <c r="CH66" s="62"/>
      <c r="CI66" s="62"/>
      <c r="CJ66" s="63">
        <f t="shared" si="35"/>
        <v>0</v>
      </c>
      <c r="CK66" s="64" t="str">
        <f t="shared" si="36"/>
        <v/>
      </c>
      <c r="CM66" s="61" t="str">
        <f t="shared" si="37"/>
        <v/>
      </c>
      <c r="CN66" s="62">
        <v>81000</v>
      </c>
      <c r="CO66" s="62"/>
      <c r="CP66" s="62"/>
      <c r="CQ66" s="63">
        <f t="shared" si="38"/>
        <v>0</v>
      </c>
      <c r="CR66" s="64" t="str">
        <f t="shared" si="39"/>
        <v/>
      </c>
      <c r="CS66" s="65">
        <f t="shared" ref="CS66:CV66" si="105">N66</f>
        <v>0.25</v>
      </c>
      <c r="CT66" s="65">
        <f t="shared" si="105"/>
        <v>0.25</v>
      </c>
      <c r="CU66" s="65">
        <f t="shared" si="105"/>
        <v>0.25</v>
      </c>
      <c r="CV66" s="65">
        <f t="shared" si="105"/>
        <v>0.25</v>
      </c>
    </row>
    <row r="67" spans="1:100" ht="15.75" customHeight="1" x14ac:dyDescent="0.25">
      <c r="A67" s="47">
        <f>inpCommittedFunds!A67</f>
        <v>0</v>
      </c>
      <c r="B67" s="47">
        <f>inpCommittedFunds!B67</f>
        <v>0</v>
      </c>
      <c r="C67" s="48">
        <f>inpCommittedFunds!C67</f>
        <v>0</v>
      </c>
      <c r="D67" s="47">
        <f>inpCommittedFunds!D67</f>
        <v>0</v>
      </c>
      <c r="E67" s="47" t="str">
        <f>inpCommittedFunds!E67</f>
        <v>Internal</v>
      </c>
      <c r="F67" s="47">
        <f>inpCommittedFunds!F67</f>
        <v>0</v>
      </c>
      <c r="G67" s="47">
        <f>inpCommittedFunds!G67</f>
        <v>0</v>
      </c>
      <c r="H67" s="47">
        <f>inpCommittedFunds!H67</f>
        <v>0</v>
      </c>
      <c r="I67" s="47">
        <f>inpCommittedFunds!I67</f>
        <v>0</v>
      </c>
      <c r="J67" s="47">
        <f>inpCommittedFunds!J67</f>
        <v>0</v>
      </c>
      <c r="K67" s="47">
        <f>inpCommittedFunds!K67</f>
        <v>0</v>
      </c>
      <c r="L67" s="47">
        <f>inpCommittedFunds!L67</f>
        <v>0</v>
      </c>
      <c r="M67" s="47">
        <f>inpCommittedFunds!M67</f>
        <v>0</v>
      </c>
      <c r="N67" s="49">
        <f>inpCommittedFunds!N67</f>
        <v>0.25</v>
      </c>
      <c r="O67" s="49">
        <f>inpCommittedFunds!O67</f>
        <v>0.25</v>
      </c>
      <c r="P67" s="49">
        <f>inpCommittedFunds!P67</f>
        <v>0.25</v>
      </c>
      <c r="Q67" s="49">
        <f>inpCommittedFunds!Q67</f>
        <v>0.25</v>
      </c>
      <c r="R67" s="47">
        <f>inpCommittedFunds!R67</f>
        <v>0</v>
      </c>
      <c r="S67" s="47" t="b">
        <f>inpCommittedFunds!S67</f>
        <v>1</v>
      </c>
      <c r="T67" s="47" t="b">
        <f>inpCommittedFunds!T67</f>
        <v>1</v>
      </c>
      <c r="V67" s="2" t="b">
        <f t="shared" si="0"/>
        <v>0</v>
      </c>
      <c r="W67" s="2">
        <f t="shared" si="72"/>
        <v>99992</v>
      </c>
      <c r="X67" s="2">
        <f t="shared" si="73"/>
        <v>89992</v>
      </c>
      <c r="Y67" s="2">
        <f t="shared" si="74"/>
        <v>89992</v>
      </c>
      <c r="AB67" s="50" t="str">
        <f t="shared" si="4"/>
        <v/>
      </c>
      <c r="AC67" s="5" t="str">
        <f t="shared" si="5"/>
        <v/>
      </c>
      <c r="AD67" s="5"/>
      <c r="AE67" s="5"/>
      <c r="AF67" s="51">
        <f t="shared" si="6"/>
        <v>0</v>
      </c>
      <c r="AG67" s="52" t="str">
        <f t="shared" si="7"/>
        <v/>
      </c>
      <c r="AI67" s="50" t="str">
        <f t="shared" si="8"/>
        <v/>
      </c>
      <c r="AJ67" s="5" t="str">
        <f t="shared" si="9"/>
        <v/>
      </c>
      <c r="AK67" s="5"/>
      <c r="AL67" s="5"/>
      <c r="AM67" s="51">
        <f t="shared" si="10"/>
        <v>0</v>
      </c>
      <c r="AN67" s="52" t="str">
        <f t="shared" si="11"/>
        <v/>
      </c>
      <c r="AP67" s="53" t="str">
        <f t="shared" si="12"/>
        <v/>
      </c>
      <c r="AQ67" s="54" t="str">
        <f t="shared" si="13"/>
        <v/>
      </c>
      <c r="AR67" s="54"/>
      <c r="AS67" s="54"/>
      <c r="AT67" s="55">
        <f t="shared" si="14"/>
        <v>0</v>
      </c>
      <c r="AU67" s="56" t="str">
        <f t="shared" si="15"/>
        <v/>
      </c>
      <c r="AW67" s="54" t="str">
        <f t="shared" si="16"/>
        <v/>
      </c>
      <c r="AX67" s="54" t="str">
        <f t="shared" si="17"/>
        <v/>
      </c>
      <c r="AY67" s="54"/>
      <c r="AZ67" s="54"/>
      <c r="BA67" s="55">
        <f t="shared" si="18"/>
        <v>0</v>
      </c>
      <c r="BB67" s="54" t="str">
        <f t="shared" si="19"/>
        <v/>
      </c>
      <c r="BD67" s="57" t="str">
        <f t="shared" si="20"/>
        <v/>
      </c>
      <c r="BE67" s="58" t="str">
        <f t="shared" si="21"/>
        <v/>
      </c>
      <c r="BF67" s="58"/>
      <c r="BG67" s="58"/>
      <c r="BH67" s="59">
        <f t="shared" si="22"/>
        <v>0</v>
      </c>
      <c r="BI67" s="60" t="str">
        <f t="shared" si="23"/>
        <v/>
      </c>
      <c r="BK67" s="57" t="str">
        <f t="shared" si="24"/>
        <v/>
      </c>
      <c r="BL67" s="58">
        <v>82000</v>
      </c>
      <c r="BM67" s="58"/>
      <c r="BN67" s="58"/>
      <c r="BO67" s="59">
        <f t="shared" si="25"/>
        <v>0</v>
      </c>
      <c r="BP67" s="60" t="str">
        <f t="shared" si="26"/>
        <v/>
      </c>
      <c r="BR67" s="57" t="str">
        <f t="shared" si="27"/>
        <v/>
      </c>
      <c r="BS67" s="58">
        <v>81000</v>
      </c>
      <c r="BT67" s="58"/>
      <c r="BU67" s="58"/>
      <c r="BV67" s="59">
        <f t="shared" si="28"/>
        <v>0</v>
      </c>
      <c r="BW67" s="60" t="str">
        <f t="shared" si="29"/>
        <v/>
      </c>
      <c r="BY67" s="61" t="str">
        <f t="shared" si="30"/>
        <v/>
      </c>
      <c r="BZ67" s="62" t="str">
        <f t="shared" si="31"/>
        <v/>
      </c>
      <c r="CA67" s="62"/>
      <c r="CB67" s="62"/>
      <c r="CC67" s="63">
        <f t="shared" si="32"/>
        <v>0</v>
      </c>
      <c r="CD67" s="64" t="str">
        <f t="shared" si="33"/>
        <v/>
      </c>
      <c r="CF67" s="61" t="str">
        <f t="shared" si="34"/>
        <v/>
      </c>
      <c r="CG67" s="62">
        <v>82000</v>
      </c>
      <c r="CH67" s="62"/>
      <c r="CI67" s="62"/>
      <c r="CJ67" s="63">
        <f t="shared" si="35"/>
        <v>0</v>
      </c>
      <c r="CK67" s="64" t="str">
        <f t="shared" si="36"/>
        <v/>
      </c>
      <c r="CM67" s="61" t="str">
        <f t="shared" si="37"/>
        <v/>
      </c>
      <c r="CN67" s="62">
        <v>81000</v>
      </c>
      <c r="CO67" s="62"/>
      <c r="CP67" s="62"/>
      <c r="CQ67" s="63">
        <f t="shared" si="38"/>
        <v>0</v>
      </c>
      <c r="CR67" s="64" t="str">
        <f t="shared" si="39"/>
        <v/>
      </c>
      <c r="CS67" s="65">
        <f t="shared" ref="CS67:CV67" si="106">N67</f>
        <v>0.25</v>
      </c>
      <c r="CT67" s="65">
        <f t="shared" si="106"/>
        <v>0.25</v>
      </c>
      <c r="CU67" s="65">
        <f t="shared" si="106"/>
        <v>0.25</v>
      </c>
      <c r="CV67" s="65">
        <f t="shared" si="106"/>
        <v>0.25</v>
      </c>
    </row>
    <row r="68" spans="1:100" ht="15.75" customHeight="1" x14ac:dyDescent="0.25">
      <c r="A68" s="47">
        <f>inpCommittedFunds!A68</f>
        <v>0</v>
      </c>
      <c r="B68" s="47">
        <f>inpCommittedFunds!B68</f>
        <v>0</v>
      </c>
      <c r="C68" s="48">
        <f>inpCommittedFunds!C68</f>
        <v>0</v>
      </c>
      <c r="D68" s="47">
        <f>inpCommittedFunds!D68</f>
        <v>0</v>
      </c>
      <c r="E68" s="47" t="str">
        <f>inpCommittedFunds!E68</f>
        <v>Internal</v>
      </c>
      <c r="F68" s="47">
        <f>inpCommittedFunds!F68</f>
        <v>0</v>
      </c>
      <c r="G68" s="47">
        <f>inpCommittedFunds!G68</f>
        <v>0</v>
      </c>
      <c r="H68" s="47">
        <f>inpCommittedFunds!H68</f>
        <v>0</v>
      </c>
      <c r="I68" s="47">
        <f>inpCommittedFunds!I68</f>
        <v>0</v>
      </c>
      <c r="J68" s="47">
        <f>inpCommittedFunds!J68</f>
        <v>0</v>
      </c>
      <c r="K68" s="47">
        <f>inpCommittedFunds!K68</f>
        <v>0</v>
      </c>
      <c r="L68" s="47">
        <f>inpCommittedFunds!L68</f>
        <v>0</v>
      </c>
      <c r="M68" s="47">
        <f>inpCommittedFunds!M68</f>
        <v>0</v>
      </c>
      <c r="N68" s="49">
        <f>inpCommittedFunds!N68</f>
        <v>0.25</v>
      </c>
      <c r="O68" s="49">
        <f>inpCommittedFunds!O68</f>
        <v>0.25</v>
      </c>
      <c r="P68" s="49">
        <f>inpCommittedFunds!P68</f>
        <v>0.25</v>
      </c>
      <c r="Q68" s="49">
        <f>inpCommittedFunds!Q68</f>
        <v>0.25</v>
      </c>
      <c r="R68" s="47">
        <f>inpCommittedFunds!R68</f>
        <v>0</v>
      </c>
      <c r="S68" s="47" t="b">
        <f>inpCommittedFunds!S68</f>
        <v>1</v>
      </c>
      <c r="T68" s="47" t="b">
        <f>inpCommittedFunds!T68</f>
        <v>1</v>
      </c>
      <c r="V68" s="2" t="b">
        <f t="shared" si="0"/>
        <v>0</v>
      </c>
      <c r="W68" s="2">
        <f t="shared" ref="W68:W99" si="107">VLOOKUP($E68,tblCommittedReservesAccounts,2,FALSE)</f>
        <v>99992</v>
      </c>
      <c r="X68" s="2">
        <f t="shared" ref="X68:X99" si="108">VLOOKUP($E68,tblCommittedReservesAccounts,3,FALSE)</f>
        <v>89992</v>
      </c>
      <c r="Y68" s="2">
        <f t="shared" ref="Y68:Y99" si="109">VLOOKUP($E68,tblCommittedReservesAccounts,4,FALSE)</f>
        <v>89992</v>
      </c>
      <c r="AB68" s="50" t="str">
        <f t="shared" si="4"/>
        <v/>
      </c>
      <c r="AC68" s="5" t="str">
        <f t="shared" si="5"/>
        <v/>
      </c>
      <c r="AD68" s="5"/>
      <c r="AE68" s="5"/>
      <c r="AF68" s="51">
        <f t="shared" si="6"/>
        <v>0</v>
      </c>
      <c r="AG68" s="52" t="str">
        <f t="shared" si="7"/>
        <v/>
      </c>
      <c r="AI68" s="50" t="str">
        <f t="shared" si="8"/>
        <v/>
      </c>
      <c r="AJ68" s="5" t="str">
        <f t="shared" si="9"/>
        <v/>
      </c>
      <c r="AK68" s="5"/>
      <c r="AL68" s="5"/>
      <c r="AM68" s="51">
        <f t="shared" si="10"/>
        <v>0</v>
      </c>
      <c r="AN68" s="52" t="str">
        <f t="shared" si="11"/>
        <v/>
      </c>
      <c r="AP68" s="53" t="str">
        <f t="shared" si="12"/>
        <v/>
      </c>
      <c r="AQ68" s="54" t="str">
        <f t="shared" si="13"/>
        <v/>
      </c>
      <c r="AR68" s="54"/>
      <c r="AS68" s="54"/>
      <c r="AT68" s="55">
        <f t="shared" si="14"/>
        <v>0</v>
      </c>
      <c r="AU68" s="56" t="str">
        <f t="shared" si="15"/>
        <v/>
      </c>
      <c r="AW68" s="54" t="str">
        <f t="shared" si="16"/>
        <v/>
      </c>
      <c r="AX68" s="54" t="str">
        <f t="shared" si="17"/>
        <v/>
      </c>
      <c r="AY68" s="54"/>
      <c r="AZ68" s="54"/>
      <c r="BA68" s="55">
        <f t="shared" si="18"/>
        <v>0</v>
      </c>
      <c r="BB68" s="54" t="str">
        <f t="shared" si="19"/>
        <v/>
      </c>
      <c r="BD68" s="57" t="str">
        <f t="shared" si="20"/>
        <v/>
      </c>
      <c r="BE68" s="58" t="str">
        <f t="shared" si="21"/>
        <v/>
      </c>
      <c r="BF68" s="58"/>
      <c r="BG68" s="58"/>
      <c r="BH68" s="59">
        <f t="shared" si="22"/>
        <v>0</v>
      </c>
      <c r="BI68" s="60" t="str">
        <f t="shared" si="23"/>
        <v/>
      </c>
      <c r="BK68" s="57" t="str">
        <f t="shared" si="24"/>
        <v/>
      </c>
      <c r="BL68" s="58">
        <v>82000</v>
      </c>
      <c r="BM68" s="58"/>
      <c r="BN68" s="58"/>
      <c r="BO68" s="59">
        <f t="shared" si="25"/>
        <v>0</v>
      </c>
      <c r="BP68" s="60" t="str">
        <f t="shared" si="26"/>
        <v/>
      </c>
      <c r="BR68" s="57" t="str">
        <f t="shared" si="27"/>
        <v/>
      </c>
      <c r="BS68" s="58">
        <v>81000</v>
      </c>
      <c r="BT68" s="58"/>
      <c r="BU68" s="58"/>
      <c r="BV68" s="59">
        <f t="shared" si="28"/>
        <v>0</v>
      </c>
      <c r="BW68" s="60" t="str">
        <f t="shared" si="29"/>
        <v/>
      </c>
      <c r="BY68" s="61" t="str">
        <f t="shared" si="30"/>
        <v/>
      </c>
      <c r="BZ68" s="62" t="str">
        <f t="shared" si="31"/>
        <v/>
      </c>
      <c r="CA68" s="62"/>
      <c r="CB68" s="62"/>
      <c r="CC68" s="63">
        <f t="shared" si="32"/>
        <v>0</v>
      </c>
      <c r="CD68" s="64" t="str">
        <f t="shared" si="33"/>
        <v/>
      </c>
      <c r="CF68" s="61" t="str">
        <f t="shared" si="34"/>
        <v/>
      </c>
      <c r="CG68" s="62">
        <v>82000</v>
      </c>
      <c r="CH68" s="62"/>
      <c r="CI68" s="62"/>
      <c r="CJ68" s="63">
        <f t="shared" si="35"/>
        <v>0</v>
      </c>
      <c r="CK68" s="64" t="str">
        <f t="shared" si="36"/>
        <v/>
      </c>
      <c r="CM68" s="61" t="str">
        <f t="shared" si="37"/>
        <v/>
      </c>
      <c r="CN68" s="62">
        <v>81000</v>
      </c>
      <c r="CO68" s="62"/>
      <c r="CP68" s="62"/>
      <c r="CQ68" s="63">
        <f t="shared" si="38"/>
        <v>0</v>
      </c>
      <c r="CR68" s="64" t="str">
        <f t="shared" si="39"/>
        <v/>
      </c>
      <c r="CS68" s="65">
        <f t="shared" ref="CS68:CV68" si="110">N68</f>
        <v>0.25</v>
      </c>
      <c r="CT68" s="65">
        <f t="shared" si="110"/>
        <v>0.25</v>
      </c>
      <c r="CU68" s="65">
        <f t="shared" si="110"/>
        <v>0.25</v>
      </c>
      <c r="CV68" s="65">
        <f t="shared" si="110"/>
        <v>0.25</v>
      </c>
    </row>
    <row r="69" spans="1:100" ht="15.75" customHeight="1" x14ac:dyDescent="0.25">
      <c r="A69" s="47">
        <f>inpCommittedFunds!A69</f>
        <v>0</v>
      </c>
      <c r="B69" s="47">
        <f>inpCommittedFunds!B69</f>
        <v>0</v>
      </c>
      <c r="C69" s="48">
        <f>inpCommittedFunds!C69</f>
        <v>0</v>
      </c>
      <c r="D69" s="47">
        <f>inpCommittedFunds!D69</f>
        <v>0</v>
      </c>
      <c r="E69" s="47" t="str">
        <f>inpCommittedFunds!E69</f>
        <v>Internal</v>
      </c>
      <c r="F69" s="47">
        <f>inpCommittedFunds!F69</f>
        <v>0</v>
      </c>
      <c r="G69" s="47">
        <f>inpCommittedFunds!G69</f>
        <v>0</v>
      </c>
      <c r="H69" s="47">
        <f>inpCommittedFunds!H69</f>
        <v>0</v>
      </c>
      <c r="I69" s="47">
        <f>inpCommittedFunds!I69</f>
        <v>0</v>
      </c>
      <c r="J69" s="47">
        <f>inpCommittedFunds!J69</f>
        <v>0</v>
      </c>
      <c r="K69" s="47">
        <f>inpCommittedFunds!K69</f>
        <v>0</v>
      </c>
      <c r="L69" s="47">
        <f>inpCommittedFunds!L69</f>
        <v>0</v>
      </c>
      <c r="M69" s="47">
        <f>inpCommittedFunds!M69</f>
        <v>0</v>
      </c>
      <c r="N69" s="49">
        <f>inpCommittedFunds!N69</f>
        <v>0.25</v>
      </c>
      <c r="O69" s="49">
        <f>inpCommittedFunds!O69</f>
        <v>0.25</v>
      </c>
      <c r="P69" s="49">
        <f>inpCommittedFunds!P69</f>
        <v>0.25</v>
      </c>
      <c r="Q69" s="49">
        <f>inpCommittedFunds!Q69</f>
        <v>0.25</v>
      </c>
      <c r="R69" s="47">
        <f>inpCommittedFunds!R69</f>
        <v>0</v>
      </c>
      <c r="S69" s="47" t="b">
        <f>inpCommittedFunds!S69</f>
        <v>1</v>
      </c>
      <c r="T69" s="47" t="b">
        <f>inpCommittedFunds!T69</f>
        <v>1</v>
      </c>
      <c r="V69" s="2" t="b">
        <f t="shared" si="0"/>
        <v>0</v>
      </c>
      <c r="W69" s="2">
        <f t="shared" si="107"/>
        <v>99992</v>
      </c>
      <c r="X69" s="2">
        <f t="shared" si="108"/>
        <v>89992</v>
      </c>
      <c r="Y69" s="2">
        <f t="shared" si="109"/>
        <v>89992</v>
      </c>
      <c r="AB69" s="50" t="str">
        <f t="shared" si="4"/>
        <v/>
      </c>
      <c r="AC69" s="5" t="str">
        <f t="shared" si="5"/>
        <v/>
      </c>
      <c r="AD69" s="5"/>
      <c r="AE69" s="5"/>
      <c r="AF69" s="51">
        <f t="shared" si="6"/>
        <v>0</v>
      </c>
      <c r="AG69" s="52" t="str">
        <f t="shared" si="7"/>
        <v/>
      </c>
      <c r="AI69" s="50" t="str">
        <f t="shared" si="8"/>
        <v/>
      </c>
      <c r="AJ69" s="5" t="str">
        <f t="shared" si="9"/>
        <v/>
      </c>
      <c r="AK69" s="5"/>
      <c r="AL69" s="5"/>
      <c r="AM69" s="51">
        <f t="shared" si="10"/>
        <v>0</v>
      </c>
      <c r="AN69" s="52" t="str">
        <f t="shared" si="11"/>
        <v/>
      </c>
      <c r="AP69" s="53" t="str">
        <f t="shared" si="12"/>
        <v/>
      </c>
      <c r="AQ69" s="54" t="str">
        <f t="shared" si="13"/>
        <v/>
      </c>
      <c r="AR69" s="54"/>
      <c r="AS69" s="54"/>
      <c r="AT69" s="55">
        <f t="shared" si="14"/>
        <v>0</v>
      </c>
      <c r="AU69" s="56" t="str">
        <f t="shared" si="15"/>
        <v/>
      </c>
      <c r="AW69" s="54" t="str">
        <f t="shared" si="16"/>
        <v/>
      </c>
      <c r="AX69" s="54" t="str">
        <f t="shared" si="17"/>
        <v/>
      </c>
      <c r="AY69" s="54"/>
      <c r="AZ69" s="54"/>
      <c r="BA69" s="55">
        <f t="shared" si="18"/>
        <v>0</v>
      </c>
      <c r="BB69" s="54" t="str">
        <f t="shared" si="19"/>
        <v/>
      </c>
      <c r="BD69" s="57" t="str">
        <f t="shared" si="20"/>
        <v/>
      </c>
      <c r="BE69" s="58" t="str">
        <f t="shared" si="21"/>
        <v/>
      </c>
      <c r="BF69" s="58"/>
      <c r="BG69" s="58"/>
      <c r="BH69" s="59">
        <f t="shared" si="22"/>
        <v>0</v>
      </c>
      <c r="BI69" s="60" t="str">
        <f t="shared" si="23"/>
        <v/>
      </c>
      <c r="BK69" s="57" t="str">
        <f t="shared" si="24"/>
        <v/>
      </c>
      <c r="BL69" s="58">
        <v>82000</v>
      </c>
      <c r="BM69" s="58"/>
      <c r="BN69" s="58"/>
      <c r="BO69" s="59">
        <f t="shared" si="25"/>
        <v>0</v>
      </c>
      <c r="BP69" s="60" t="str">
        <f t="shared" si="26"/>
        <v/>
      </c>
      <c r="BR69" s="57" t="str">
        <f t="shared" si="27"/>
        <v/>
      </c>
      <c r="BS69" s="58">
        <v>81000</v>
      </c>
      <c r="BT69" s="58"/>
      <c r="BU69" s="58"/>
      <c r="BV69" s="59">
        <f t="shared" si="28"/>
        <v>0</v>
      </c>
      <c r="BW69" s="60" t="str">
        <f t="shared" si="29"/>
        <v/>
      </c>
      <c r="BY69" s="61" t="str">
        <f t="shared" si="30"/>
        <v/>
      </c>
      <c r="BZ69" s="62" t="str">
        <f t="shared" si="31"/>
        <v/>
      </c>
      <c r="CA69" s="62"/>
      <c r="CB69" s="62"/>
      <c r="CC69" s="63">
        <f t="shared" si="32"/>
        <v>0</v>
      </c>
      <c r="CD69" s="64" t="str">
        <f t="shared" si="33"/>
        <v/>
      </c>
      <c r="CF69" s="61" t="str">
        <f t="shared" si="34"/>
        <v/>
      </c>
      <c r="CG69" s="62">
        <v>82000</v>
      </c>
      <c r="CH69" s="62"/>
      <c r="CI69" s="62"/>
      <c r="CJ69" s="63">
        <f t="shared" si="35"/>
        <v>0</v>
      </c>
      <c r="CK69" s="64" t="str">
        <f t="shared" si="36"/>
        <v/>
      </c>
      <c r="CM69" s="61" t="str">
        <f t="shared" si="37"/>
        <v/>
      </c>
      <c r="CN69" s="62">
        <v>81000</v>
      </c>
      <c r="CO69" s="62"/>
      <c r="CP69" s="62"/>
      <c r="CQ69" s="63">
        <f t="shared" si="38"/>
        <v>0</v>
      </c>
      <c r="CR69" s="64" t="str">
        <f t="shared" si="39"/>
        <v/>
      </c>
      <c r="CS69" s="65">
        <f t="shared" ref="CS69:CV69" si="111">N69</f>
        <v>0.25</v>
      </c>
      <c r="CT69" s="65">
        <f t="shared" si="111"/>
        <v>0.25</v>
      </c>
      <c r="CU69" s="65">
        <f t="shared" si="111"/>
        <v>0.25</v>
      </c>
      <c r="CV69" s="65">
        <f t="shared" si="111"/>
        <v>0.25</v>
      </c>
    </row>
    <row r="70" spans="1:100" ht="15.75" customHeight="1" x14ac:dyDescent="0.25">
      <c r="A70" s="47">
        <f>inpCommittedFunds!A70</f>
        <v>0</v>
      </c>
      <c r="B70" s="47">
        <f>inpCommittedFunds!B70</f>
        <v>0</v>
      </c>
      <c r="C70" s="48">
        <f>inpCommittedFunds!C70</f>
        <v>0</v>
      </c>
      <c r="D70" s="47">
        <f>inpCommittedFunds!D70</f>
        <v>0</v>
      </c>
      <c r="E70" s="47" t="str">
        <f>inpCommittedFunds!E70</f>
        <v>Internal</v>
      </c>
      <c r="F70" s="47">
        <f>inpCommittedFunds!F70</f>
        <v>0</v>
      </c>
      <c r="G70" s="47">
        <f>inpCommittedFunds!G70</f>
        <v>0</v>
      </c>
      <c r="H70" s="47">
        <f>inpCommittedFunds!H70</f>
        <v>0</v>
      </c>
      <c r="I70" s="47">
        <f>inpCommittedFunds!I70</f>
        <v>0</v>
      </c>
      <c r="J70" s="47">
        <f>inpCommittedFunds!J70</f>
        <v>0</v>
      </c>
      <c r="K70" s="47">
        <f>inpCommittedFunds!K70</f>
        <v>0</v>
      </c>
      <c r="L70" s="47">
        <f>inpCommittedFunds!L70</f>
        <v>0</v>
      </c>
      <c r="M70" s="47">
        <f>inpCommittedFunds!M70</f>
        <v>0</v>
      </c>
      <c r="N70" s="49">
        <f>inpCommittedFunds!N70</f>
        <v>0.25</v>
      </c>
      <c r="O70" s="49">
        <f>inpCommittedFunds!O70</f>
        <v>0.25</v>
      </c>
      <c r="P70" s="49">
        <f>inpCommittedFunds!P70</f>
        <v>0.25</v>
      </c>
      <c r="Q70" s="49">
        <f>inpCommittedFunds!Q70</f>
        <v>0.25</v>
      </c>
      <c r="R70" s="47">
        <f>inpCommittedFunds!R70</f>
        <v>0</v>
      </c>
      <c r="S70" s="47" t="b">
        <f>inpCommittedFunds!S70</f>
        <v>1</v>
      </c>
      <c r="T70" s="47" t="b">
        <f>inpCommittedFunds!T70</f>
        <v>1</v>
      </c>
      <c r="V70" s="2" t="b">
        <f t="shared" si="0"/>
        <v>0</v>
      </c>
      <c r="W70" s="2">
        <f t="shared" si="107"/>
        <v>99992</v>
      </c>
      <c r="X70" s="2">
        <f t="shared" si="108"/>
        <v>89992</v>
      </c>
      <c r="Y70" s="2">
        <f t="shared" si="109"/>
        <v>89992</v>
      </c>
      <c r="AB70" s="50" t="str">
        <f t="shared" si="4"/>
        <v/>
      </c>
      <c r="AC70" s="5" t="str">
        <f t="shared" si="5"/>
        <v/>
      </c>
      <c r="AD70" s="5"/>
      <c r="AE70" s="5"/>
      <c r="AF70" s="51">
        <f t="shared" si="6"/>
        <v>0</v>
      </c>
      <c r="AG70" s="52" t="str">
        <f t="shared" si="7"/>
        <v/>
      </c>
      <c r="AI70" s="50" t="str">
        <f t="shared" si="8"/>
        <v/>
      </c>
      <c r="AJ70" s="5" t="str">
        <f t="shared" si="9"/>
        <v/>
      </c>
      <c r="AK70" s="5"/>
      <c r="AL70" s="5"/>
      <c r="AM70" s="51">
        <f t="shared" si="10"/>
        <v>0</v>
      </c>
      <c r="AN70" s="52" t="str">
        <f t="shared" si="11"/>
        <v/>
      </c>
      <c r="AP70" s="53" t="str">
        <f t="shared" si="12"/>
        <v/>
      </c>
      <c r="AQ70" s="54" t="str">
        <f t="shared" si="13"/>
        <v/>
      </c>
      <c r="AR70" s="54"/>
      <c r="AS70" s="54"/>
      <c r="AT70" s="55">
        <f t="shared" si="14"/>
        <v>0</v>
      </c>
      <c r="AU70" s="56" t="str">
        <f t="shared" si="15"/>
        <v/>
      </c>
      <c r="AW70" s="54" t="str">
        <f t="shared" si="16"/>
        <v/>
      </c>
      <c r="AX70" s="54" t="str">
        <f t="shared" si="17"/>
        <v/>
      </c>
      <c r="AY70" s="54"/>
      <c r="AZ70" s="54"/>
      <c r="BA70" s="55">
        <f t="shared" si="18"/>
        <v>0</v>
      </c>
      <c r="BB70" s="54" t="str">
        <f t="shared" si="19"/>
        <v/>
      </c>
      <c r="BD70" s="57" t="str">
        <f t="shared" si="20"/>
        <v/>
      </c>
      <c r="BE70" s="58" t="str">
        <f t="shared" si="21"/>
        <v/>
      </c>
      <c r="BF70" s="58"/>
      <c r="BG70" s="58"/>
      <c r="BH70" s="59">
        <f t="shared" si="22"/>
        <v>0</v>
      </c>
      <c r="BI70" s="60" t="str">
        <f t="shared" si="23"/>
        <v/>
      </c>
      <c r="BK70" s="57" t="str">
        <f t="shared" si="24"/>
        <v/>
      </c>
      <c r="BL70" s="58">
        <v>82000</v>
      </c>
      <c r="BM70" s="58"/>
      <c r="BN70" s="58"/>
      <c r="BO70" s="59">
        <f t="shared" si="25"/>
        <v>0</v>
      </c>
      <c r="BP70" s="60" t="str">
        <f t="shared" si="26"/>
        <v/>
      </c>
      <c r="BR70" s="57" t="str">
        <f t="shared" si="27"/>
        <v/>
      </c>
      <c r="BS70" s="58">
        <v>81000</v>
      </c>
      <c r="BT70" s="58"/>
      <c r="BU70" s="58"/>
      <c r="BV70" s="59">
        <f t="shared" si="28"/>
        <v>0</v>
      </c>
      <c r="BW70" s="60" t="str">
        <f t="shared" si="29"/>
        <v/>
      </c>
      <c r="BY70" s="61" t="str">
        <f t="shared" si="30"/>
        <v/>
      </c>
      <c r="BZ70" s="62" t="str">
        <f t="shared" si="31"/>
        <v/>
      </c>
      <c r="CA70" s="62"/>
      <c r="CB70" s="62"/>
      <c r="CC70" s="63">
        <f t="shared" si="32"/>
        <v>0</v>
      </c>
      <c r="CD70" s="64" t="str">
        <f t="shared" si="33"/>
        <v/>
      </c>
      <c r="CF70" s="61" t="str">
        <f t="shared" si="34"/>
        <v/>
      </c>
      <c r="CG70" s="62">
        <v>82000</v>
      </c>
      <c r="CH70" s="62"/>
      <c r="CI70" s="62"/>
      <c r="CJ70" s="63">
        <f t="shared" si="35"/>
        <v>0</v>
      </c>
      <c r="CK70" s="64" t="str">
        <f t="shared" si="36"/>
        <v/>
      </c>
      <c r="CM70" s="61" t="str">
        <f t="shared" si="37"/>
        <v/>
      </c>
      <c r="CN70" s="62">
        <v>81000</v>
      </c>
      <c r="CO70" s="62"/>
      <c r="CP70" s="62"/>
      <c r="CQ70" s="63">
        <f t="shared" si="38"/>
        <v>0</v>
      </c>
      <c r="CR70" s="64" t="str">
        <f t="shared" si="39"/>
        <v/>
      </c>
      <c r="CS70" s="65">
        <f t="shared" ref="CS70:CV70" si="112">N70</f>
        <v>0.25</v>
      </c>
      <c r="CT70" s="65">
        <f t="shared" si="112"/>
        <v>0.25</v>
      </c>
      <c r="CU70" s="65">
        <f t="shared" si="112"/>
        <v>0.25</v>
      </c>
      <c r="CV70" s="65">
        <f t="shared" si="112"/>
        <v>0.25</v>
      </c>
    </row>
    <row r="71" spans="1:100" ht="15.75" customHeight="1" x14ac:dyDescent="0.25">
      <c r="A71" s="47">
        <f>inpCommittedFunds!A71</f>
        <v>0</v>
      </c>
      <c r="B71" s="47">
        <f>inpCommittedFunds!B71</f>
        <v>0</v>
      </c>
      <c r="C71" s="48">
        <f>inpCommittedFunds!C71</f>
        <v>0</v>
      </c>
      <c r="D71" s="47">
        <f>inpCommittedFunds!D71</f>
        <v>0</v>
      </c>
      <c r="E71" s="47" t="str">
        <f>inpCommittedFunds!E71</f>
        <v>Internal</v>
      </c>
      <c r="F71" s="47">
        <f>inpCommittedFunds!F71</f>
        <v>0</v>
      </c>
      <c r="G71" s="47">
        <f>inpCommittedFunds!G71</f>
        <v>0</v>
      </c>
      <c r="H71" s="47">
        <f>inpCommittedFunds!H71</f>
        <v>0</v>
      </c>
      <c r="I71" s="47">
        <f>inpCommittedFunds!I71</f>
        <v>0</v>
      </c>
      <c r="J71" s="47">
        <f>inpCommittedFunds!J71</f>
        <v>0</v>
      </c>
      <c r="K71" s="47">
        <f>inpCommittedFunds!K71</f>
        <v>0</v>
      </c>
      <c r="L71" s="47">
        <f>inpCommittedFunds!L71</f>
        <v>0</v>
      </c>
      <c r="M71" s="47">
        <f>inpCommittedFunds!M71</f>
        <v>0</v>
      </c>
      <c r="N71" s="49">
        <f>inpCommittedFunds!N71</f>
        <v>0.25</v>
      </c>
      <c r="O71" s="49">
        <f>inpCommittedFunds!O71</f>
        <v>0.25</v>
      </c>
      <c r="P71" s="49">
        <f>inpCommittedFunds!P71</f>
        <v>0.25</v>
      </c>
      <c r="Q71" s="49">
        <f>inpCommittedFunds!Q71</f>
        <v>0.25</v>
      </c>
      <c r="R71" s="47">
        <f>inpCommittedFunds!R71</f>
        <v>0</v>
      </c>
      <c r="S71" s="47" t="b">
        <f>inpCommittedFunds!S71</f>
        <v>1</v>
      </c>
      <c r="T71" s="47" t="b">
        <f>inpCommittedFunds!T71</f>
        <v>1</v>
      </c>
      <c r="V71" s="2" t="b">
        <f t="shared" si="0"/>
        <v>0</v>
      </c>
      <c r="W71" s="2">
        <f t="shared" si="107"/>
        <v>99992</v>
      </c>
      <c r="X71" s="2">
        <f t="shared" si="108"/>
        <v>89992</v>
      </c>
      <c r="Y71" s="2">
        <f t="shared" si="109"/>
        <v>89992</v>
      </c>
      <c r="AB71" s="50" t="str">
        <f t="shared" si="4"/>
        <v/>
      </c>
      <c r="AC71" s="5" t="str">
        <f t="shared" si="5"/>
        <v/>
      </c>
      <c r="AD71" s="5"/>
      <c r="AE71" s="5"/>
      <c r="AF71" s="51">
        <f t="shared" si="6"/>
        <v>0</v>
      </c>
      <c r="AG71" s="52" t="str">
        <f t="shared" si="7"/>
        <v/>
      </c>
      <c r="AI71" s="50" t="str">
        <f t="shared" si="8"/>
        <v/>
      </c>
      <c r="AJ71" s="5" t="str">
        <f t="shared" si="9"/>
        <v/>
      </c>
      <c r="AK71" s="5"/>
      <c r="AL71" s="5"/>
      <c r="AM71" s="51">
        <f t="shared" si="10"/>
        <v>0</v>
      </c>
      <c r="AN71" s="52" t="str">
        <f t="shared" si="11"/>
        <v/>
      </c>
      <c r="AP71" s="53" t="str">
        <f t="shared" si="12"/>
        <v/>
      </c>
      <c r="AQ71" s="54" t="str">
        <f t="shared" si="13"/>
        <v/>
      </c>
      <c r="AR71" s="54"/>
      <c r="AS71" s="54"/>
      <c r="AT71" s="55">
        <f t="shared" si="14"/>
        <v>0</v>
      </c>
      <c r="AU71" s="56" t="str">
        <f t="shared" si="15"/>
        <v/>
      </c>
      <c r="AW71" s="54" t="str">
        <f t="shared" si="16"/>
        <v/>
      </c>
      <c r="AX71" s="54" t="str">
        <f t="shared" si="17"/>
        <v/>
      </c>
      <c r="AY71" s="54"/>
      <c r="AZ71" s="54"/>
      <c r="BA71" s="55">
        <f t="shared" si="18"/>
        <v>0</v>
      </c>
      <c r="BB71" s="54" t="str">
        <f t="shared" si="19"/>
        <v/>
      </c>
      <c r="BD71" s="57" t="str">
        <f t="shared" si="20"/>
        <v/>
      </c>
      <c r="BE71" s="58" t="str">
        <f t="shared" si="21"/>
        <v/>
      </c>
      <c r="BF71" s="58"/>
      <c r="BG71" s="58"/>
      <c r="BH71" s="59">
        <f t="shared" si="22"/>
        <v>0</v>
      </c>
      <c r="BI71" s="60" t="str">
        <f t="shared" si="23"/>
        <v/>
      </c>
      <c r="BK71" s="57" t="str">
        <f t="shared" si="24"/>
        <v/>
      </c>
      <c r="BL71" s="58">
        <v>82000</v>
      </c>
      <c r="BM71" s="58"/>
      <c r="BN71" s="58"/>
      <c r="BO71" s="59">
        <f t="shared" si="25"/>
        <v>0</v>
      </c>
      <c r="BP71" s="60" t="str">
        <f t="shared" si="26"/>
        <v/>
      </c>
      <c r="BR71" s="57" t="str">
        <f t="shared" si="27"/>
        <v/>
      </c>
      <c r="BS71" s="58">
        <v>81000</v>
      </c>
      <c r="BT71" s="58"/>
      <c r="BU71" s="58"/>
      <c r="BV71" s="59">
        <f t="shared" si="28"/>
        <v>0</v>
      </c>
      <c r="BW71" s="60" t="str">
        <f t="shared" si="29"/>
        <v/>
      </c>
      <c r="BY71" s="61" t="str">
        <f t="shared" si="30"/>
        <v/>
      </c>
      <c r="BZ71" s="62" t="str">
        <f t="shared" si="31"/>
        <v/>
      </c>
      <c r="CA71" s="62"/>
      <c r="CB71" s="62"/>
      <c r="CC71" s="63">
        <f t="shared" si="32"/>
        <v>0</v>
      </c>
      <c r="CD71" s="64" t="str">
        <f t="shared" si="33"/>
        <v/>
      </c>
      <c r="CF71" s="61" t="str">
        <f t="shared" si="34"/>
        <v/>
      </c>
      <c r="CG71" s="62">
        <v>82000</v>
      </c>
      <c r="CH71" s="62"/>
      <c r="CI71" s="62"/>
      <c r="CJ71" s="63">
        <f t="shared" si="35"/>
        <v>0</v>
      </c>
      <c r="CK71" s="64" t="str">
        <f t="shared" si="36"/>
        <v/>
      </c>
      <c r="CM71" s="61" t="str">
        <f t="shared" si="37"/>
        <v/>
      </c>
      <c r="CN71" s="62">
        <v>81000</v>
      </c>
      <c r="CO71" s="62"/>
      <c r="CP71" s="62"/>
      <c r="CQ71" s="63">
        <f t="shared" si="38"/>
        <v>0</v>
      </c>
      <c r="CR71" s="64" t="str">
        <f t="shared" si="39"/>
        <v/>
      </c>
      <c r="CS71" s="65">
        <f t="shared" ref="CS71:CV71" si="113">N71</f>
        <v>0.25</v>
      </c>
      <c r="CT71" s="65">
        <f t="shared" si="113"/>
        <v>0.25</v>
      </c>
      <c r="CU71" s="65">
        <f t="shared" si="113"/>
        <v>0.25</v>
      </c>
      <c r="CV71" s="65">
        <f t="shared" si="113"/>
        <v>0.25</v>
      </c>
    </row>
    <row r="72" spans="1:100" ht="15.75" customHeight="1" x14ac:dyDescent="0.25">
      <c r="A72" s="47">
        <f>inpCommittedFunds!A72</f>
        <v>0</v>
      </c>
      <c r="B72" s="47">
        <f>inpCommittedFunds!B72</f>
        <v>0</v>
      </c>
      <c r="C72" s="48">
        <f>inpCommittedFunds!C72</f>
        <v>0</v>
      </c>
      <c r="D72" s="47">
        <f>inpCommittedFunds!D72</f>
        <v>0</v>
      </c>
      <c r="E72" s="47" t="str">
        <f>inpCommittedFunds!E72</f>
        <v>Internal</v>
      </c>
      <c r="F72" s="47">
        <f>inpCommittedFunds!F72</f>
        <v>0</v>
      </c>
      <c r="G72" s="47">
        <f>inpCommittedFunds!G72</f>
        <v>0</v>
      </c>
      <c r="H72" s="47">
        <f>inpCommittedFunds!H72</f>
        <v>0</v>
      </c>
      <c r="I72" s="47">
        <f>inpCommittedFunds!I72</f>
        <v>0</v>
      </c>
      <c r="J72" s="47">
        <f>inpCommittedFunds!J72</f>
        <v>0</v>
      </c>
      <c r="K72" s="47">
        <f>inpCommittedFunds!K72</f>
        <v>0</v>
      </c>
      <c r="L72" s="47">
        <f>inpCommittedFunds!L72</f>
        <v>0</v>
      </c>
      <c r="M72" s="47">
        <f>inpCommittedFunds!M72</f>
        <v>0</v>
      </c>
      <c r="N72" s="49">
        <f>inpCommittedFunds!N72</f>
        <v>0.25</v>
      </c>
      <c r="O72" s="49">
        <f>inpCommittedFunds!O72</f>
        <v>0.25</v>
      </c>
      <c r="P72" s="49">
        <f>inpCommittedFunds!P72</f>
        <v>0.25</v>
      </c>
      <c r="Q72" s="49">
        <f>inpCommittedFunds!Q72</f>
        <v>0.25</v>
      </c>
      <c r="R72" s="47">
        <f>inpCommittedFunds!R72</f>
        <v>0</v>
      </c>
      <c r="S72" s="47" t="b">
        <f>inpCommittedFunds!S72</f>
        <v>1</v>
      </c>
      <c r="T72" s="47" t="b">
        <f>inpCommittedFunds!T72</f>
        <v>1</v>
      </c>
      <c r="V72" s="2" t="b">
        <f t="shared" si="0"/>
        <v>0</v>
      </c>
      <c r="W72" s="2">
        <f t="shared" si="107"/>
        <v>99992</v>
      </c>
      <c r="X72" s="2">
        <f t="shared" si="108"/>
        <v>89992</v>
      </c>
      <c r="Y72" s="2">
        <f t="shared" si="109"/>
        <v>89992</v>
      </c>
      <c r="AB72" s="50" t="str">
        <f t="shared" si="4"/>
        <v/>
      </c>
      <c r="AC72" s="5" t="str">
        <f t="shared" si="5"/>
        <v/>
      </c>
      <c r="AD72" s="5"/>
      <c r="AE72" s="5"/>
      <c r="AF72" s="51">
        <f t="shared" si="6"/>
        <v>0</v>
      </c>
      <c r="AG72" s="52" t="str">
        <f t="shared" si="7"/>
        <v/>
      </c>
      <c r="AI72" s="50" t="str">
        <f t="shared" si="8"/>
        <v/>
      </c>
      <c r="AJ72" s="5" t="str">
        <f t="shared" si="9"/>
        <v/>
      </c>
      <c r="AK72" s="5"/>
      <c r="AL72" s="5"/>
      <c r="AM72" s="51">
        <f t="shared" si="10"/>
        <v>0</v>
      </c>
      <c r="AN72" s="52" t="str">
        <f t="shared" si="11"/>
        <v/>
      </c>
      <c r="AP72" s="53" t="str">
        <f t="shared" si="12"/>
        <v/>
      </c>
      <c r="AQ72" s="54" t="str">
        <f t="shared" si="13"/>
        <v/>
      </c>
      <c r="AR72" s="54"/>
      <c r="AS72" s="54"/>
      <c r="AT72" s="55">
        <f t="shared" si="14"/>
        <v>0</v>
      </c>
      <c r="AU72" s="56" t="str">
        <f t="shared" si="15"/>
        <v/>
      </c>
      <c r="AW72" s="54" t="str">
        <f t="shared" si="16"/>
        <v/>
      </c>
      <c r="AX72" s="54" t="str">
        <f t="shared" si="17"/>
        <v/>
      </c>
      <c r="AY72" s="54"/>
      <c r="AZ72" s="54"/>
      <c r="BA72" s="55">
        <f t="shared" si="18"/>
        <v>0</v>
      </c>
      <c r="BB72" s="54" t="str">
        <f t="shared" si="19"/>
        <v/>
      </c>
      <c r="BD72" s="57" t="str">
        <f t="shared" si="20"/>
        <v/>
      </c>
      <c r="BE72" s="58" t="str">
        <f t="shared" si="21"/>
        <v/>
      </c>
      <c r="BF72" s="58"/>
      <c r="BG72" s="58"/>
      <c r="BH72" s="59">
        <f t="shared" si="22"/>
        <v>0</v>
      </c>
      <c r="BI72" s="60" t="str">
        <f t="shared" si="23"/>
        <v/>
      </c>
      <c r="BK72" s="57" t="str">
        <f t="shared" si="24"/>
        <v/>
      </c>
      <c r="BL72" s="58">
        <v>82000</v>
      </c>
      <c r="BM72" s="58"/>
      <c r="BN72" s="58"/>
      <c r="BO72" s="59">
        <f t="shared" si="25"/>
        <v>0</v>
      </c>
      <c r="BP72" s="60" t="str">
        <f t="shared" si="26"/>
        <v/>
      </c>
      <c r="BR72" s="57" t="str">
        <f t="shared" si="27"/>
        <v/>
      </c>
      <c r="BS72" s="58">
        <v>81000</v>
      </c>
      <c r="BT72" s="58"/>
      <c r="BU72" s="58"/>
      <c r="BV72" s="59">
        <f t="shared" si="28"/>
        <v>0</v>
      </c>
      <c r="BW72" s="60" t="str">
        <f t="shared" si="29"/>
        <v/>
      </c>
      <c r="BY72" s="61" t="str">
        <f t="shared" si="30"/>
        <v/>
      </c>
      <c r="BZ72" s="62" t="str">
        <f t="shared" si="31"/>
        <v/>
      </c>
      <c r="CA72" s="62"/>
      <c r="CB72" s="62"/>
      <c r="CC72" s="63">
        <f t="shared" si="32"/>
        <v>0</v>
      </c>
      <c r="CD72" s="64" t="str">
        <f t="shared" si="33"/>
        <v/>
      </c>
      <c r="CF72" s="61" t="str">
        <f t="shared" si="34"/>
        <v/>
      </c>
      <c r="CG72" s="62">
        <v>82000</v>
      </c>
      <c r="CH72" s="62"/>
      <c r="CI72" s="62"/>
      <c r="CJ72" s="63">
        <f t="shared" si="35"/>
        <v>0</v>
      </c>
      <c r="CK72" s="64" t="str">
        <f t="shared" si="36"/>
        <v/>
      </c>
      <c r="CM72" s="61" t="str">
        <f t="shared" si="37"/>
        <v/>
      </c>
      <c r="CN72" s="62">
        <v>81000</v>
      </c>
      <c r="CO72" s="62"/>
      <c r="CP72" s="62"/>
      <c r="CQ72" s="63">
        <f t="shared" si="38"/>
        <v>0</v>
      </c>
      <c r="CR72" s="64" t="str">
        <f t="shared" si="39"/>
        <v/>
      </c>
      <c r="CS72" s="65">
        <f t="shared" ref="CS72:CV72" si="114">N72</f>
        <v>0.25</v>
      </c>
      <c r="CT72" s="65">
        <f t="shared" si="114"/>
        <v>0.25</v>
      </c>
      <c r="CU72" s="65">
        <f t="shared" si="114"/>
        <v>0.25</v>
      </c>
      <c r="CV72" s="65">
        <f t="shared" si="114"/>
        <v>0.25</v>
      </c>
    </row>
    <row r="73" spans="1:100" ht="15.75" customHeight="1" x14ac:dyDescent="0.25">
      <c r="A73" s="47">
        <f>inpCommittedFunds!A73</f>
        <v>0</v>
      </c>
      <c r="B73" s="47">
        <f>inpCommittedFunds!B73</f>
        <v>0</v>
      </c>
      <c r="C73" s="48">
        <f>inpCommittedFunds!C73</f>
        <v>0</v>
      </c>
      <c r="D73" s="47">
        <f>inpCommittedFunds!D73</f>
        <v>0</v>
      </c>
      <c r="E73" s="47" t="str">
        <f>inpCommittedFunds!E73</f>
        <v>Internal</v>
      </c>
      <c r="F73" s="47">
        <f>inpCommittedFunds!F73</f>
        <v>0</v>
      </c>
      <c r="G73" s="47">
        <f>inpCommittedFunds!G73</f>
        <v>0</v>
      </c>
      <c r="H73" s="47">
        <f>inpCommittedFunds!H73</f>
        <v>0</v>
      </c>
      <c r="I73" s="47">
        <f>inpCommittedFunds!I73</f>
        <v>0</v>
      </c>
      <c r="J73" s="47">
        <f>inpCommittedFunds!J73</f>
        <v>0</v>
      </c>
      <c r="K73" s="47">
        <f>inpCommittedFunds!K73</f>
        <v>0</v>
      </c>
      <c r="L73" s="47">
        <f>inpCommittedFunds!L73</f>
        <v>0</v>
      </c>
      <c r="M73" s="47">
        <f>inpCommittedFunds!M73</f>
        <v>0</v>
      </c>
      <c r="N73" s="49">
        <f>inpCommittedFunds!N73</f>
        <v>0.25</v>
      </c>
      <c r="O73" s="49">
        <f>inpCommittedFunds!O73</f>
        <v>0.25</v>
      </c>
      <c r="P73" s="49">
        <f>inpCommittedFunds!P73</f>
        <v>0.25</v>
      </c>
      <c r="Q73" s="49">
        <f>inpCommittedFunds!Q73</f>
        <v>0.25</v>
      </c>
      <c r="R73" s="47">
        <f>inpCommittedFunds!R73</f>
        <v>0</v>
      </c>
      <c r="S73" s="47" t="b">
        <f>inpCommittedFunds!S73</f>
        <v>1</v>
      </c>
      <c r="T73" s="47" t="b">
        <f>inpCommittedFunds!T73</f>
        <v>1</v>
      </c>
      <c r="V73" s="2" t="b">
        <f t="shared" si="0"/>
        <v>0</v>
      </c>
      <c r="W73" s="2">
        <f t="shared" si="107"/>
        <v>99992</v>
      </c>
      <c r="X73" s="2">
        <f t="shared" si="108"/>
        <v>89992</v>
      </c>
      <c r="Y73" s="2">
        <f t="shared" si="109"/>
        <v>89992</v>
      </c>
      <c r="AB73" s="50" t="str">
        <f t="shared" si="4"/>
        <v/>
      </c>
      <c r="AC73" s="5" t="str">
        <f t="shared" si="5"/>
        <v/>
      </c>
      <c r="AD73" s="5"/>
      <c r="AE73" s="5"/>
      <c r="AF73" s="51">
        <f t="shared" si="6"/>
        <v>0</v>
      </c>
      <c r="AG73" s="52" t="str">
        <f t="shared" si="7"/>
        <v/>
      </c>
      <c r="AI73" s="50" t="str">
        <f t="shared" si="8"/>
        <v/>
      </c>
      <c r="AJ73" s="5" t="str">
        <f t="shared" si="9"/>
        <v/>
      </c>
      <c r="AK73" s="5"/>
      <c r="AL73" s="5"/>
      <c r="AM73" s="51">
        <f t="shared" si="10"/>
        <v>0</v>
      </c>
      <c r="AN73" s="52" t="str">
        <f t="shared" si="11"/>
        <v/>
      </c>
      <c r="AP73" s="53" t="str">
        <f t="shared" si="12"/>
        <v/>
      </c>
      <c r="AQ73" s="54" t="str">
        <f t="shared" si="13"/>
        <v/>
      </c>
      <c r="AR73" s="54"/>
      <c r="AS73" s="54"/>
      <c r="AT73" s="55">
        <f t="shared" si="14"/>
        <v>0</v>
      </c>
      <c r="AU73" s="56" t="str">
        <f t="shared" si="15"/>
        <v/>
      </c>
      <c r="AW73" s="54" t="str">
        <f t="shared" si="16"/>
        <v/>
      </c>
      <c r="AX73" s="54" t="str">
        <f t="shared" si="17"/>
        <v/>
      </c>
      <c r="AY73" s="54"/>
      <c r="AZ73" s="54"/>
      <c r="BA73" s="55">
        <f t="shared" si="18"/>
        <v>0</v>
      </c>
      <c r="BB73" s="54" t="str">
        <f t="shared" si="19"/>
        <v/>
      </c>
      <c r="BD73" s="57" t="str">
        <f t="shared" si="20"/>
        <v/>
      </c>
      <c r="BE73" s="58" t="str">
        <f t="shared" si="21"/>
        <v/>
      </c>
      <c r="BF73" s="58"/>
      <c r="BG73" s="58"/>
      <c r="BH73" s="59">
        <f t="shared" si="22"/>
        <v>0</v>
      </c>
      <c r="BI73" s="60" t="str">
        <f t="shared" si="23"/>
        <v/>
      </c>
      <c r="BK73" s="57" t="str">
        <f t="shared" si="24"/>
        <v/>
      </c>
      <c r="BL73" s="58">
        <v>82000</v>
      </c>
      <c r="BM73" s="58"/>
      <c r="BN73" s="58"/>
      <c r="BO73" s="59">
        <f t="shared" si="25"/>
        <v>0</v>
      </c>
      <c r="BP73" s="60" t="str">
        <f t="shared" si="26"/>
        <v/>
      </c>
      <c r="BR73" s="57" t="str">
        <f t="shared" si="27"/>
        <v/>
      </c>
      <c r="BS73" s="58">
        <v>81000</v>
      </c>
      <c r="BT73" s="58"/>
      <c r="BU73" s="58"/>
      <c r="BV73" s="59">
        <f t="shared" si="28"/>
        <v>0</v>
      </c>
      <c r="BW73" s="60" t="str">
        <f t="shared" si="29"/>
        <v/>
      </c>
      <c r="BY73" s="61" t="str">
        <f t="shared" si="30"/>
        <v/>
      </c>
      <c r="BZ73" s="62" t="str">
        <f t="shared" si="31"/>
        <v/>
      </c>
      <c r="CA73" s="62"/>
      <c r="CB73" s="62"/>
      <c r="CC73" s="63">
        <f t="shared" si="32"/>
        <v>0</v>
      </c>
      <c r="CD73" s="64" t="str">
        <f t="shared" si="33"/>
        <v/>
      </c>
      <c r="CF73" s="61" t="str">
        <f t="shared" si="34"/>
        <v/>
      </c>
      <c r="CG73" s="62">
        <v>82000</v>
      </c>
      <c r="CH73" s="62"/>
      <c r="CI73" s="62"/>
      <c r="CJ73" s="63">
        <f t="shared" si="35"/>
        <v>0</v>
      </c>
      <c r="CK73" s="64" t="str">
        <f t="shared" si="36"/>
        <v/>
      </c>
      <c r="CM73" s="61" t="str">
        <f t="shared" si="37"/>
        <v/>
      </c>
      <c r="CN73" s="62">
        <v>81000</v>
      </c>
      <c r="CO73" s="62"/>
      <c r="CP73" s="62"/>
      <c r="CQ73" s="63">
        <f t="shared" si="38"/>
        <v>0</v>
      </c>
      <c r="CR73" s="64" t="str">
        <f t="shared" si="39"/>
        <v/>
      </c>
      <c r="CS73" s="65">
        <f t="shared" ref="CS73:CV73" si="115">N73</f>
        <v>0.25</v>
      </c>
      <c r="CT73" s="65">
        <f t="shared" si="115"/>
        <v>0.25</v>
      </c>
      <c r="CU73" s="65">
        <f t="shared" si="115"/>
        <v>0.25</v>
      </c>
      <c r="CV73" s="65">
        <f t="shared" si="115"/>
        <v>0.25</v>
      </c>
    </row>
    <row r="74" spans="1:100" ht="15.75" customHeight="1" x14ac:dyDescent="0.25">
      <c r="A74" s="47">
        <f>inpCommittedFunds!A74</f>
        <v>0</v>
      </c>
      <c r="B74" s="47">
        <f>inpCommittedFunds!B74</f>
        <v>0</v>
      </c>
      <c r="C74" s="48">
        <f>inpCommittedFunds!C74</f>
        <v>0</v>
      </c>
      <c r="D74" s="47">
        <f>inpCommittedFunds!D74</f>
        <v>0</v>
      </c>
      <c r="E74" s="47" t="str">
        <f>inpCommittedFunds!E74</f>
        <v>Internal</v>
      </c>
      <c r="F74" s="47">
        <f>inpCommittedFunds!F74</f>
        <v>0</v>
      </c>
      <c r="G74" s="47">
        <f>inpCommittedFunds!G74</f>
        <v>0</v>
      </c>
      <c r="H74" s="47">
        <f>inpCommittedFunds!H74</f>
        <v>0</v>
      </c>
      <c r="I74" s="47">
        <f>inpCommittedFunds!I74</f>
        <v>0</v>
      </c>
      <c r="J74" s="47">
        <f>inpCommittedFunds!J74</f>
        <v>0</v>
      </c>
      <c r="K74" s="47">
        <f>inpCommittedFunds!K74</f>
        <v>0</v>
      </c>
      <c r="L74" s="47">
        <f>inpCommittedFunds!L74</f>
        <v>0</v>
      </c>
      <c r="M74" s="47">
        <f>inpCommittedFunds!M74</f>
        <v>0</v>
      </c>
      <c r="N74" s="49">
        <f>inpCommittedFunds!N74</f>
        <v>0.25</v>
      </c>
      <c r="O74" s="49">
        <f>inpCommittedFunds!O74</f>
        <v>0.25</v>
      </c>
      <c r="P74" s="49">
        <f>inpCommittedFunds!P74</f>
        <v>0.25</v>
      </c>
      <c r="Q74" s="49">
        <f>inpCommittedFunds!Q74</f>
        <v>0.25</v>
      </c>
      <c r="R74" s="47">
        <f>inpCommittedFunds!R74</f>
        <v>0</v>
      </c>
      <c r="S74" s="47" t="b">
        <f>inpCommittedFunds!S74</f>
        <v>1</v>
      </c>
      <c r="T74" s="47" t="b">
        <f>inpCommittedFunds!T74</f>
        <v>1</v>
      </c>
      <c r="V74" s="2" t="b">
        <f t="shared" si="0"/>
        <v>0</v>
      </c>
      <c r="W74" s="2">
        <f t="shared" si="107"/>
        <v>99992</v>
      </c>
      <c r="X74" s="2">
        <f t="shared" si="108"/>
        <v>89992</v>
      </c>
      <c r="Y74" s="2">
        <f t="shared" si="109"/>
        <v>89992</v>
      </c>
      <c r="AB74" s="50" t="str">
        <f t="shared" si="4"/>
        <v/>
      </c>
      <c r="AC74" s="5" t="str">
        <f t="shared" si="5"/>
        <v/>
      </c>
      <c r="AD74" s="5"/>
      <c r="AE74" s="5"/>
      <c r="AF74" s="51">
        <f t="shared" si="6"/>
        <v>0</v>
      </c>
      <c r="AG74" s="52" t="str">
        <f t="shared" si="7"/>
        <v/>
      </c>
      <c r="AI74" s="50" t="str">
        <f t="shared" si="8"/>
        <v/>
      </c>
      <c r="AJ74" s="5" t="str">
        <f t="shared" si="9"/>
        <v/>
      </c>
      <c r="AK74" s="5"/>
      <c r="AL74" s="5"/>
      <c r="AM74" s="51">
        <f t="shared" si="10"/>
        <v>0</v>
      </c>
      <c r="AN74" s="52" t="str">
        <f t="shared" si="11"/>
        <v/>
      </c>
      <c r="AP74" s="53" t="str">
        <f t="shared" si="12"/>
        <v/>
      </c>
      <c r="AQ74" s="54" t="str">
        <f t="shared" si="13"/>
        <v/>
      </c>
      <c r="AR74" s="54"/>
      <c r="AS74" s="54"/>
      <c r="AT74" s="55">
        <f t="shared" si="14"/>
        <v>0</v>
      </c>
      <c r="AU74" s="56" t="str">
        <f t="shared" si="15"/>
        <v/>
      </c>
      <c r="AW74" s="54" t="str">
        <f t="shared" si="16"/>
        <v/>
      </c>
      <c r="AX74" s="54" t="str">
        <f t="shared" si="17"/>
        <v/>
      </c>
      <c r="AY74" s="54"/>
      <c r="AZ74" s="54"/>
      <c r="BA74" s="55">
        <f t="shared" si="18"/>
        <v>0</v>
      </c>
      <c r="BB74" s="54" t="str">
        <f t="shared" si="19"/>
        <v/>
      </c>
      <c r="BD74" s="57" t="str">
        <f t="shared" si="20"/>
        <v/>
      </c>
      <c r="BE74" s="58" t="str">
        <f t="shared" si="21"/>
        <v/>
      </c>
      <c r="BF74" s="58"/>
      <c r="BG74" s="58"/>
      <c r="BH74" s="59">
        <f t="shared" si="22"/>
        <v>0</v>
      </c>
      <c r="BI74" s="60" t="str">
        <f t="shared" si="23"/>
        <v/>
      </c>
      <c r="BK74" s="57" t="str">
        <f t="shared" si="24"/>
        <v/>
      </c>
      <c r="BL74" s="58">
        <v>82000</v>
      </c>
      <c r="BM74" s="58"/>
      <c r="BN74" s="58"/>
      <c r="BO74" s="59">
        <f t="shared" si="25"/>
        <v>0</v>
      </c>
      <c r="BP74" s="60" t="str">
        <f t="shared" si="26"/>
        <v/>
      </c>
      <c r="BR74" s="57" t="str">
        <f t="shared" si="27"/>
        <v/>
      </c>
      <c r="BS74" s="58">
        <v>81000</v>
      </c>
      <c r="BT74" s="58"/>
      <c r="BU74" s="58"/>
      <c r="BV74" s="59">
        <f t="shared" si="28"/>
        <v>0</v>
      </c>
      <c r="BW74" s="60" t="str">
        <f t="shared" si="29"/>
        <v/>
      </c>
      <c r="BY74" s="61" t="str">
        <f t="shared" si="30"/>
        <v/>
      </c>
      <c r="BZ74" s="62" t="str">
        <f t="shared" si="31"/>
        <v/>
      </c>
      <c r="CA74" s="62"/>
      <c r="CB74" s="62"/>
      <c r="CC74" s="63">
        <f t="shared" si="32"/>
        <v>0</v>
      </c>
      <c r="CD74" s="64" t="str">
        <f t="shared" si="33"/>
        <v/>
      </c>
      <c r="CF74" s="61" t="str">
        <f t="shared" si="34"/>
        <v/>
      </c>
      <c r="CG74" s="62">
        <v>82000</v>
      </c>
      <c r="CH74" s="62"/>
      <c r="CI74" s="62"/>
      <c r="CJ74" s="63">
        <f t="shared" si="35"/>
        <v>0</v>
      </c>
      <c r="CK74" s="64" t="str">
        <f t="shared" si="36"/>
        <v/>
      </c>
      <c r="CM74" s="61" t="str">
        <f t="shared" si="37"/>
        <v/>
      </c>
      <c r="CN74" s="62">
        <v>81000</v>
      </c>
      <c r="CO74" s="62"/>
      <c r="CP74" s="62"/>
      <c r="CQ74" s="63">
        <f t="shared" si="38"/>
        <v>0</v>
      </c>
      <c r="CR74" s="64" t="str">
        <f t="shared" si="39"/>
        <v/>
      </c>
      <c r="CS74" s="65">
        <f t="shared" ref="CS74:CV74" si="116">N74</f>
        <v>0.25</v>
      </c>
      <c r="CT74" s="65">
        <f t="shared" si="116"/>
        <v>0.25</v>
      </c>
      <c r="CU74" s="65">
        <f t="shared" si="116"/>
        <v>0.25</v>
      </c>
      <c r="CV74" s="65">
        <f t="shared" si="116"/>
        <v>0.25</v>
      </c>
    </row>
    <row r="75" spans="1:100" ht="15.75" customHeight="1" x14ac:dyDescent="0.25">
      <c r="A75" s="47">
        <f>inpCommittedFunds!A75</f>
        <v>0</v>
      </c>
      <c r="B75" s="47">
        <f>inpCommittedFunds!B75</f>
        <v>0</v>
      </c>
      <c r="C75" s="48">
        <f>inpCommittedFunds!C75</f>
        <v>0</v>
      </c>
      <c r="D75" s="47">
        <f>inpCommittedFunds!D75</f>
        <v>0</v>
      </c>
      <c r="E75" s="47" t="str">
        <f>inpCommittedFunds!E75</f>
        <v>Internal</v>
      </c>
      <c r="F75" s="47">
        <f>inpCommittedFunds!F75</f>
        <v>0</v>
      </c>
      <c r="G75" s="47">
        <f>inpCommittedFunds!G75</f>
        <v>0</v>
      </c>
      <c r="H75" s="47">
        <f>inpCommittedFunds!H75</f>
        <v>0</v>
      </c>
      <c r="I75" s="47">
        <f>inpCommittedFunds!I75</f>
        <v>0</v>
      </c>
      <c r="J75" s="47">
        <f>inpCommittedFunds!J75</f>
        <v>0</v>
      </c>
      <c r="K75" s="47">
        <f>inpCommittedFunds!K75</f>
        <v>0</v>
      </c>
      <c r="L75" s="47">
        <f>inpCommittedFunds!L75</f>
        <v>0</v>
      </c>
      <c r="M75" s="47">
        <f>inpCommittedFunds!M75</f>
        <v>0</v>
      </c>
      <c r="N75" s="49">
        <f>inpCommittedFunds!N75</f>
        <v>0.25</v>
      </c>
      <c r="O75" s="49">
        <f>inpCommittedFunds!O75</f>
        <v>0.25</v>
      </c>
      <c r="P75" s="49">
        <f>inpCommittedFunds!P75</f>
        <v>0.25</v>
      </c>
      <c r="Q75" s="49">
        <f>inpCommittedFunds!Q75</f>
        <v>0.25</v>
      </c>
      <c r="R75" s="47">
        <f>inpCommittedFunds!R75</f>
        <v>0</v>
      </c>
      <c r="S75" s="47" t="b">
        <f>inpCommittedFunds!S75</f>
        <v>1</v>
      </c>
      <c r="T75" s="47" t="b">
        <f>inpCommittedFunds!T75</f>
        <v>1</v>
      </c>
      <c r="V75" s="2" t="b">
        <f t="shared" si="0"/>
        <v>0</v>
      </c>
      <c r="W75" s="2">
        <f t="shared" si="107"/>
        <v>99992</v>
      </c>
      <c r="X75" s="2">
        <f t="shared" si="108"/>
        <v>89992</v>
      </c>
      <c r="Y75" s="2">
        <f t="shared" si="109"/>
        <v>89992</v>
      </c>
      <c r="AB75" s="50" t="str">
        <f t="shared" si="4"/>
        <v/>
      </c>
      <c r="AC75" s="5" t="str">
        <f t="shared" si="5"/>
        <v/>
      </c>
      <c r="AD75" s="5"/>
      <c r="AE75" s="5"/>
      <c r="AF75" s="51">
        <f t="shared" si="6"/>
        <v>0</v>
      </c>
      <c r="AG75" s="52" t="str">
        <f t="shared" si="7"/>
        <v/>
      </c>
      <c r="AI75" s="50" t="str">
        <f t="shared" si="8"/>
        <v/>
      </c>
      <c r="AJ75" s="5" t="str">
        <f t="shared" si="9"/>
        <v/>
      </c>
      <c r="AK75" s="5"/>
      <c r="AL75" s="5"/>
      <c r="AM75" s="51">
        <f t="shared" si="10"/>
        <v>0</v>
      </c>
      <c r="AN75" s="52" t="str">
        <f t="shared" si="11"/>
        <v/>
      </c>
      <c r="AP75" s="53" t="str">
        <f t="shared" si="12"/>
        <v/>
      </c>
      <c r="AQ75" s="54" t="str">
        <f t="shared" si="13"/>
        <v/>
      </c>
      <c r="AR75" s="54"/>
      <c r="AS75" s="54"/>
      <c r="AT75" s="55">
        <f t="shared" si="14"/>
        <v>0</v>
      </c>
      <c r="AU75" s="56" t="str">
        <f t="shared" si="15"/>
        <v/>
      </c>
      <c r="AW75" s="54" t="str">
        <f t="shared" si="16"/>
        <v/>
      </c>
      <c r="AX75" s="54" t="str">
        <f t="shared" si="17"/>
        <v/>
      </c>
      <c r="AY75" s="54"/>
      <c r="AZ75" s="54"/>
      <c r="BA75" s="55">
        <f t="shared" si="18"/>
        <v>0</v>
      </c>
      <c r="BB75" s="54" t="str">
        <f t="shared" si="19"/>
        <v/>
      </c>
      <c r="BD75" s="57" t="str">
        <f t="shared" si="20"/>
        <v/>
      </c>
      <c r="BE75" s="58" t="str">
        <f t="shared" si="21"/>
        <v/>
      </c>
      <c r="BF75" s="58"/>
      <c r="BG75" s="58"/>
      <c r="BH75" s="59">
        <f t="shared" si="22"/>
        <v>0</v>
      </c>
      <c r="BI75" s="60" t="str">
        <f t="shared" si="23"/>
        <v/>
      </c>
      <c r="BK75" s="57" t="str">
        <f t="shared" si="24"/>
        <v/>
      </c>
      <c r="BL75" s="58">
        <v>82000</v>
      </c>
      <c r="BM75" s="58"/>
      <c r="BN75" s="58"/>
      <c r="BO75" s="59">
        <f t="shared" si="25"/>
        <v>0</v>
      </c>
      <c r="BP75" s="60" t="str">
        <f t="shared" si="26"/>
        <v/>
      </c>
      <c r="BR75" s="57" t="str">
        <f t="shared" si="27"/>
        <v/>
      </c>
      <c r="BS75" s="58">
        <v>81000</v>
      </c>
      <c r="BT75" s="58"/>
      <c r="BU75" s="58"/>
      <c r="BV75" s="59">
        <f t="shared" si="28"/>
        <v>0</v>
      </c>
      <c r="BW75" s="60" t="str">
        <f t="shared" si="29"/>
        <v/>
      </c>
      <c r="BY75" s="61" t="str">
        <f t="shared" si="30"/>
        <v/>
      </c>
      <c r="BZ75" s="62" t="str">
        <f t="shared" si="31"/>
        <v/>
      </c>
      <c r="CA75" s="62"/>
      <c r="CB75" s="62"/>
      <c r="CC75" s="63">
        <f t="shared" si="32"/>
        <v>0</v>
      </c>
      <c r="CD75" s="64" t="str">
        <f t="shared" si="33"/>
        <v/>
      </c>
      <c r="CF75" s="61" t="str">
        <f t="shared" si="34"/>
        <v/>
      </c>
      <c r="CG75" s="62">
        <v>82000</v>
      </c>
      <c r="CH75" s="62"/>
      <c r="CI75" s="62"/>
      <c r="CJ75" s="63">
        <f t="shared" si="35"/>
        <v>0</v>
      </c>
      <c r="CK75" s="64" t="str">
        <f t="shared" si="36"/>
        <v/>
      </c>
      <c r="CM75" s="61" t="str">
        <f t="shared" si="37"/>
        <v/>
      </c>
      <c r="CN75" s="62">
        <v>81000</v>
      </c>
      <c r="CO75" s="62"/>
      <c r="CP75" s="62"/>
      <c r="CQ75" s="63">
        <f t="shared" si="38"/>
        <v>0</v>
      </c>
      <c r="CR75" s="64" t="str">
        <f t="shared" si="39"/>
        <v/>
      </c>
      <c r="CS75" s="65">
        <f t="shared" ref="CS75:CV75" si="117">N75</f>
        <v>0.25</v>
      </c>
      <c r="CT75" s="65">
        <f t="shared" si="117"/>
        <v>0.25</v>
      </c>
      <c r="CU75" s="65">
        <f t="shared" si="117"/>
        <v>0.25</v>
      </c>
      <c r="CV75" s="65">
        <f t="shared" si="117"/>
        <v>0.25</v>
      </c>
    </row>
    <row r="76" spans="1:100" ht="15.75" customHeight="1" x14ac:dyDescent="0.25">
      <c r="A76" s="47">
        <f>inpCommittedFunds!A76</f>
        <v>0</v>
      </c>
      <c r="B76" s="47">
        <f>inpCommittedFunds!B76</f>
        <v>0</v>
      </c>
      <c r="C76" s="48">
        <f>inpCommittedFunds!C76</f>
        <v>0</v>
      </c>
      <c r="D76" s="47">
        <f>inpCommittedFunds!D76</f>
        <v>0</v>
      </c>
      <c r="E76" s="47" t="str">
        <f>inpCommittedFunds!E76</f>
        <v>Internal</v>
      </c>
      <c r="F76" s="47">
        <f>inpCommittedFunds!F76</f>
        <v>0</v>
      </c>
      <c r="G76" s="47">
        <f>inpCommittedFunds!G76</f>
        <v>0</v>
      </c>
      <c r="H76" s="47">
        <f>inpCommittedFunds!H76</f>
        <v>0</v>
      </c>
      <c r="I76" s="47">
        <f>inpCommittedFunds!I76</f>
        <v>0</v>
      </c>
      <c r="J76" s="47">
        <f>inpCommittedFunds!J76</f>
        <v>0</v>
      </c>
      <c r="K76" s="47">
        <f>inpCommittedFunds!K76</f>
        <v>0</v>
      </c>
      <c r="L76" s="47">
        <f>inpCommittedFunds!L76</f>
        <v>0</v>
      </c>
      <c r="M76" s="47">
        <f>inpCommittedFunds!M76</f>
        <v>0</v>
      </c>
      <c r="N76" s="49">
        <f>inpCommittedFunds!N76</f>
        <v>0.25</v>
      </c>
      <c r="O76" s="49">
        <f>inpCommittedFunds!O76</f>
        <v>0.25</v>
      </c>
      <c r="P76" s="49">
        <f>inpCommittedFunds!P76</f>
        <v>0.25</v>
      </c>
      <c r="Q76" s="49">
        <f>inpCommittedFunds!Q76</f>
        <v>0.25</v>
      </c>
      <c r="R76" s="47">
        <f>inpCommittedFunds!R76</f>
        <v>0</v>
      </c>
      <c r="S76" s="47" t="b">
        <f>inpCommittedFunds!S76</f>
        <v>1</v>
      </c>
      <c r="T76" s="47" t="b">
        <f>inpCommittedFunds!T76</f>
        <v>1</v>
      </c>
      <c r="V76" s="2" t="b">
        <f t="shared" si="0"/>
        <v>0</v>
      </c>
      <c r="W76" s="2">
        <f t="shared" si="107"/>
        <v>99992</v>
      </c>
      <c r="X76" s="2">
        <f t="shared" si="108"/>
        <v>89992</v>
      </c>
      <c r="Y76" s="2">
        <f t="shared" si="109"/>
        <v>89992</v>
      </c>
      <c r="AB76" s="50" t="str">
        <f t="shared" si="4"/>
        <v/>
      </c>
      <c r="AC76" s="5" t="str">
        <f t="shared" si="5"/>
        <v/>
      </c>
      <c r="AD76" s="5"/>
      <c r="AE76" s="5"/>
      <c r="AF76" s="51">
        <f t="shared" si="6"/>
        <v>0</v>
      </c>
      <c r="AG76" s="52" t="str">
        <f t="shared" si="7"/>
        <v/>
      </c>
      <c r="AI76" s="50" t="str">
        <f t="shared" si="8"/>
        <v/>
      </c>
      <c r="AJ76" s="5" t="str">
        <f t="shared" si="9"/>
        <v/>
      </c>
      <c r="AK76" s="5"/>
      <c r="AL76" s="5"/>
      <c r="AM76" s="51">
        <f t="shared" si="10"/>
        <v>0</v>
      </c>
      <c r="AN76" s="52" t="str">
        <f t="shared" si="11"/>
        <v/>
      </c>
      <c r="AP76" s="53" t="str">
        <f t="shared" si="12"/>
        <v/>
      </c>
      <c r="AQ76" s="54" t="str">
        <f t="shared" si="13"/>
        <v/>
      </c>
      <c r="AR76" s="54"/>
      <c r="AS76" s="54"/>
      <c r="AT76" s="55">
        <f t="shared" si="14"/>
        <v>0</v>
      </c>
      <c r="AU76" s="56" t="str">
        <f t="shared" si="15"/>
        <v/>
      </c>
      <c r="AW76" s="54" t="str">
        <f t="shared" si="16"/>
        <v/>
      </c>
      <c r="AX76" s="54" t="str">
        <f t="shared" si="17"/>
        <v/>
      </c>
      <c r="AY76" s="54"/>
      <c r="AZ76" s="54"/>
      <c r="BA76" s="55">
        <f t="shared" si="18"/>
        <v>0</v>
      </c>
      <c r="BB76" s="54" t="str">
        <f t="shared" si="19"/>
        <v/>
      </c>
      <c r="BD76" s="57" t="str">
        <f t="shared" si="20"/>
        <v/>
      </c>
      <c r="BE76" s="58" t="str">
        <f t="shared" si="21"/>
        <v/>
      </c>
      <c r="BF76" s="58"/>
      <c r="BG76" s="58"/>
      <c r="BH76" s="59">
        <f t="shared" si="22"/>
        <v>0</v>
      </c>
      <c r="BI76" s="60" t="str">
        <f t="shared" si="23"/>
        <v/>
      </c>
      <c r="BK76" s="57" t="str">
        <f t="shared" si="24"/>
        <v/>
      </c>
      <c r="BL76" s="58">
        <v>82000</v>
      </c>
      <c r="BM76" s="58"/>
      <c r="BN76" s="58"/>
      <c r="BO76" s="59">
        <f t="shared" si="25"/>
        <v>0</v>
      </c>
      <c r="BP76" s="60" t="str">
        <f t="shared" si="26"/>
        <v/>
      </c>
      <c r="BR76" s="57" t="str">
        <f t="shared" si="27"/>
        <v/>
      </c>
      <c r="BS76" s="58">
        <v>81000</v>
      </c>
      <c r="BT76" s="58"/>
      <c r="BU76" s="58"/>
      <c r="BV76" s="59">
        <f t="shared" si="28"/>
        <v>0</v>
      </c>
      <c r="BW76" s="60" t="str">
        <f t="shared" si="29"/>
        <v/>
      </c>
      <c r="BY76" s="61" t="str">
        <f t="shared" si="30"/>
        <v/>
      </c>
      <c r="BZ76" s="62" t="str">
        <f t="shared" si="31"/>
        <v/>
      </c>
      <c r="CA76" s="62"/>
      <c r="CB76" s="62"/>
      <c r="CC76" s="63">
        <f t="shared" si="32"/>
        <v>0</v>
      </c>
      <c r="CD76" s="64" t="str">
        <f t="shared" si="33"/>
        <v/>
      </c>
      <c r="CF76" s="61" t="str">
        <f t="shared" si="34"/>
        <v/>
      </c>
      <c r="CG76" s="62">
        <v>82000</v>
      </c>
      <c r="CH76" s="62"/>
      <c r="CI76" s="62"/>
      <c r="CJ76" s="63">
        <f t="shared" si="35"/>
        <v>0</v>
      </c>
      <c r="CK76" s="64" t="str">
        <f t="shared" si="36"/>
        <v/>
      </c>
      <c r="CM76" s="61" t="str">
        <f t="shared" si="37"/>
        <v/>
      </c>
      <c r="CN76" s="62">
        <v>81000</v>
      </c>
      <c r="CO76" s="62"/>
      <c r="CP76" s="62"/>
      <c r="CQ76" s="63">
        <f t="shared" si="38"/>
        <v>0</v>
      </c>
      <c r="CR76" s="64" t="str">
        <f t="shared" si="39"/>
        <v/>
      </c>
      <c r="CS76" s="65">
        <f t="shared" ref="CS76:CV76" si="118">N76</f>
        <v>0.25</v>
      </c>
      <c r="CT76" s="65">
        <f t="shared" si="118"/>
        <v>0.25</v>
      </c>
      <c r="CU76" s="65">
        <f t="shared" si="118"/>
        <v>0.25</v>
      </c>
      <c r="CV76" s="65">
        <f t="shared" si="118"/>
        <v>0.25</v>
      </c>
    </row>
    <row r="77" spans="1:100" ht="15.75" customHeight="1" x14ac:dyDescent="0.25">
      <c r="A77" s="47">
        <f>inpCommittedFunds!A77</f>
        <v>0</v>
      </c>
      <c r="B77" s="47">
        <f>inpCommittedFunds!B77</f>
        <v>0</v>
      </c>
      <c r="C77" s="48">
        <f>inpCommittedFunds!C77</f>
        <v>0</v>
      </c>
      <c r="D77" s="47">
        <f>inpCommittedFunds!D77</f>
        <v>0</v>
      </c>
      <c r="E77" s="47" t="str">
        <f>inpCommittedFunds!E77</f>
        <v>Internal</v>
      </c>
      <c r="F77" s="47">
        <f>inpCommittedFunds!F77</f>
        <v>0</v>
      </c>
      <c r="G77" s="47">
        <f>inpCommittedFunds!G77</f>
        <v>0</v>
      </c>
      <c r="H77" s="47">
        <f>inpCommittedFunds!H77</f>
        <v>0</v>
      </c>
      <c r="I77" s="47">
        <f>inpCommittedFunds!I77</f>
        <v>0</v>
      </c>
      <c r="J77" s="47">
        <f>inpCommittedFunds!J77</f>
        <v>0</v>
      </c>
      <c r="K77" s="47">
        <f>inpCommittedFunds!K77</f>
        <v>0</v>
      </c>
      <c r="L77" s="47">
        <f>inpCommittedFunds!L77</f>
        <v>0</v>
      </c>
      <c r="M77" s="47">
        <f>inpCommittedFunds!M77</f>
        <v>0</v>
      </c>
      <c r="N77" s="49">
        <f>inpCommittedFunds!N77</f>
        <v>0.25</v>
      </c>
      <c r="O77" s="49">
        <f>inpCommittedFunds!O77</f>
        <v>0.25</v>
      </c>
      <c r="P77" s="49">
        <f>inpCommittedFunds!P77</f>
        <v>0.25</v>
      </c>
      <c r="Q77" s="49">
        <f>inpCommittedFunds!Q77</f>
        <v>0.25</v>
      </c>
      <c r="R77" s="47">
        <f>inpCommittedFunds!R77</f>
        <v>0</v>
      </c>
      <c r="S77" s="47" t="b">
        <f>inpCommittedFunds!S77</f>
        <v>1</v>
      </c>
      <c r="T77" s="47" t="b">
        <f>inpCommittedFunds!T77</f>
        <v>1</v>
      </c>
      <c r="V77" s="2" t="b">
        <f t="shared" si="0"/>
        <v>0</v>
      </c>
      <c r="W77" s="2">
        <f t="shared" si="107"/>
        <v>99992</v>
      </c>
      <c r="X77" s="2">
        <f t="shared" si="108"/>
        <v>89992</v>
      </c>
      <c r="Y77" s="2">
        <f t="shared" si="109"/>
        <v>89992</v>
      </c>
      <c r="AB77" s="50" t="str">
        <f t="shared" si="4"/>
        <v/>
      </c>
      <c r="AC77" s="5" t="str">
        <f t="shared" si="5"/>
        <v/>
      </c>
      <c r="AD77" s="5"/>
      <c r="AE77" s="5"/>
      <c r="AF77" s="51">
        <f t="shared" si="6"/>
        <v>0</v>
      </c>
      <c r="AG77" s="52" t="str">
        <f t="shared" si="7"/>
        <v/>
      </c>
      <c r="AI77" s="50" t="str">
        <f t="shared" si="8"/>
        <v/>
      </c>
      <c r="AJ77" s="5" t="str">
        <f t="shared" si="9"/>
        <v/>
      </c>
      <c r="AK77" s="5"/>
      <c r="AL77" s="5"/>
      <c r="AM77" s="51">
        <f t="shared" si="10"/>
        <v>0</v>
      </c>
      <c r="AN77" s="52" t="str">
        <f t="shared" si="11"/>
        <v/>
      </c>
      <c r="AP77" s="53" t="str">
        <f t="shared" si="12"/>
        <v/>
      </c>
      <c r="AQ77" s="54" t="str">
        <f t="shared" si="13"/>
        <v/>
      </c>
      <c r="AR77" s="54"/>
      <c r="AS77" s="54"/>
      <c r="AT77" s="55">
        <f t="shared" si="14"/>
        <v>0</v>
      </c>
      <c r="AU77" s="56" t="str">
        <f t="shared" si="15"/>
        <v/>
      </c>
      <c r="AW77" s="54" t="str">
        <f t="shared" si="16"/>
        <v/>
      </c>
      <c r="AX77" s="54" t="str">
        <f t="shared" si="17"/>
        <v/>
      </c>
      <c r="AY77" s="54"/>
      <c r="AZ77" s="54"/>
      <c r="BA77" s="55">
        <f t="shared" si="18"/>
        <v>0</v>
      </c>
      <c r="BB77" s="54" t="str">
        <f t="shared" si="19"/>
        <v/>
      </c>
      <c r="BD77" s="57" t="str">
        <f t="shared" si="20"/>
        <v/>
      </c>
      <c r="BE77" s="58" t="str">
        <f t="shared" si="21"/>
        <v/>
      </c>
      <c r="BF77" s="58"/>
      <c r="BG77" s="58"/>
      <c r="BH77" s="59">
        <f t="shared" si="22"/>
        <v>0</v>
      </c>
      <c r="BI77" s="60" t="str">
        <f t="shared" si="23"/>
        <v/>
      </c>
      <c r="BK77" s="57" t="str">
        <f t="shared" si="24"/>
        <v/>
      </c>
      <c r="BL77" s="58">
        <v>82000</v>
      </c>
      <c r="BM77" s="58"/>
      <c r="BN77" s="58"/>
      <c r="BO77" s="59">
        <f t="shared" si="25"/>
        <v>0</v>
      </c>
      <c r="BP77" s="60" t="str">
        <f t="shared" si="26"/>
        <v/>
      </c>
      <c r="BR77" s="57" t="str">
        <f t="shared" si="27"/>
        <v/>
      </c>
      <c r="BS77" s="58">
        <v>81000</v>
      </c>
      <c r="BT77" s="58"/>
      <c r="BU77" s="58"/>
      <c r="BV77" s="59">
        <f t="shared" si="28"/>
        <v>0</v>
      </c>
      <c r="BW77" s="60" t="str">
        <f t="shared" si="29"/>
        <v/>
      </c>
      <c r="BY77" s="61" t="str">
        <f t="shared" si="30"/>
        <v/>
      </c>
      <c r="BZ77" s="62" t="str">
        <f t="shared" si="31"/>
        <v/>
      </c>
      <c r="CA77" s="62"/>
      <c r="CB77" s="62"/>
      <c r="CC77" s="63">
        <f t="shared" si="32"/>
        <v>0</v>
      </c>
      <c r="CD77" s="64" t="str">
        <f t="shared" si="33"/>
        <v/>
      </c>
      <c r="CF77" s="61" t="str">
        <f t="shared" si="34"/>
        <v/>
      </c>
      <c r="CG77" s="62">
        <v>82000</v>
      </c>
      <c r="CH77" s="62"/>
      <c r="CI77" s="62"/>
      <c r="CJ77" s="63">
        <f t="shared" si="35"/>
        <v>0</v>
      </c>
      <c r="CK77" s="64" t="str">
        <f t="shared" si="36"/>
        <v/>
      </c>
      <c r="CM77" s="61" t="str">
        <f t="shared" si="37"/>
        <v/>
      </c>
      <c r="CN77" s="62">
        <v>81000</v>
      </c>
      <c r="CO77" s="62"/>
      <c r="CP77" s="62"/>
      <c r="CQ77" s="63">
        <f t="shared" si="38"/>
        <v>0</v>
      </c>
      <c r="CR77" s="64" t="str">
        <f t="shared" si="39"/>
        <v/>
      </c>
      <c r="CS77" s="65">
        <f t="shared" ref="CS77:CV77" si="119">N77</f>
        <v>0.25</v>
      </c>
      <c r="CT77" s="65">
        <f t="shared" si="119"/>
        <v>0.25</v>
      </c>
      <c r="CU77" s="65">
        <f t="shared" si="119"/>
        <v>0.25</v>
      </c>
      <c r="CV77" s="65">
        <f t="shared" si="119"/>
        <v>0.25</v>
      </c>
    </row>
    <row r="78" spans="1:100" ht="15.75" customHeight="1" x14ac:dyDescent="0.25">
      <c r="A78" s="47">
        <f>inpCommittedFunds!A78</f>
        <v>0</v>
      </c>
      <c r="B78" s="47">
        <f>inpCommittedFunds!B78</f>
        <v>0</v>
      </c>
      <c r="C78" s="48">
        <f>inpCommittedFunds!C78</f>
        <v>0</v>
      </c>
      <c r="D78" s="47">
        <f>inpCommittedFunds!D78</f>
        <v>0</v>
      </c>
      <c r="E78" s="47" t="str">
        <f>inpCommittedFunds!E78</f>
        <v>Internal</v>
      </c>
      <c r="F78" s="47">
        <f>inpCommittedFunds!F78</f>
        <v>0</v>
      </c>
      <c r="G78" s="47">
        <f>inpCommittedFunds!G78</f>
        <v>0</v>
      </c>
      <c r="H78" s="47">
        <f>inpCommittedFunds!H78</f>
        <v>0</v>
      </c>
      <c r="I78" s="47">
        <f>inpCommittedFunds!I78</f>
        <v>0</v>
      </c>
      <c r="J78" s="47">
        <f>inpCommittedFunds!J78</f>
        <v>0</v>
      </c>
      <c r="K78" s="47">
        <f>inpCommittedFunds!K78</f>
        <v>0</v>
      </c>
      <c r="L78" s="47">
        <f>inpCommittedFunds!L78</f>
        <v>0</v>
      </c>
      <c r="M78" s="47">
        <f>inpCommittedFunds!M78</f>
        <v>0</v>
      </c>
      <c r="N78" s="49">
        <f>inpCommittedFunds!N78</f>
        <v>0.25</v>
      </c>
      <c r="O78" s="49">
        <f>inpCommittedFunds!O78</f>
        <v>0.25</v>
      </c>
      <c r="P78" s="49">
        <f>inpCommittedFunds!P78</f>
        <v>0.25</v>
      </c>
      <c r="Q78" s="49">
        <f>inpCommittedFunds!Q78</f>
        <v>0.25</v>
      </c>
      <c r="R78" s="47">
        <f>inpCommittedFunds!R78</f>
        <v>0</v>
      </c>
      <c r="S78" s="47" t="b">
        <f>inpCommittedFunds!S78</f>
        <v>1</v>
      </c>
      <c r="T78" s="47" t="b">
        <f>inpCommittedFunds!T78</f>
        <v>1</v>
      </c>
      <c r="V78" s="2" t="b">
        <f t="shared" si="0"/>
        <v>0</v>
      </c>
      <c r="W78" s="2">
        <f t="shared" si="107"/>
        <v>99992</v>
      </c>
      <c r="X78" s="2">
        <f t="shared" si="108"/>
        <v>89992</v>
      </c>
      <c r="Y78" s="2">
        <f t="shared" si="109"/>
        <v>89992</v>
      </c>
      <c r="AB78" s="50" t="str">
        <f t="shared" si="4"/>
        <v/>
      </c>
      <c r="AC78" s="5" t="str">
        <f t="shared" si="5"/>
        <v/>
      </c>
      <c r="AD78" s="5"/>
      <c r="AE78" s="5"/>
      <c r="AF78" s="51">
        <f t="shared" si="6"/>
        <v>0</v>
      </c>
      <c r="AG78" s="52" t="str">
        <f t="shared" si="7"/>
        <v/>
      </c>
      <c r="AI78" s="50" t="str">
        <f t="shared" si="8"/>
        <v/>
      </c>
      <c r="AJ78" s="5" t="str">
        <f t="shared" si="9"/>
        <v/>
      </c>
      <c r="AK78" s="5"/>
      <c r="AL78" s="5"/>
      <c r="AM78" s="51">
        <f t="shared" si="10"/>
        <v>0</v>
      </c>
      <c r="AN78" s="52" t="str">
        <f t="shared" si="11"/>
        <v/>
      </c>
      <c r="AP78" s="53" t="str">
        <f t="shared" si="12"/>
        <v/>
      </c>
      <c r="AQ78" s="54" t="str">
        <f t="shared" si="13"/>
        <v/>
      </c>
      <c r="AR78" s="54"/>
      <c r="AS78" s="54"/>
      <c r="AT78" s="55">
        <f t="shared" si="14"/>
        <v>0</v>
      </c>
      <c r="AU78" s="56" t="str">
        <f t="shared" si="15"/>
        <v/>
      </c>
      <c r="AW78" s="54" t="str">
        <f t="shared" si="16"/>
        <v/>
      </c>
      <c r="AX78" s="54" t="str">
        <f t="shared" si="17"/>
        <v/>
      </c>
      <c r="AY78" s="54"/>
      <c r="AZ78" s="54"/>
      <c r="BA78" s="55">
        <f t="shared" si="18"/>
        <v>0</v>
      </c>
      <c r="BB78" s="54" t="str">
        <f t="shared" si="19"/>
        <v/>
      </c>
      <c r="BD78" s="57" t="str">
        <f t="shared" si="20"/>
        <v/>
      </c>
      <c r="BE78" s="58" t="str">
        <f t="shared" si="21"/>
        <v/>
      </c>
      <c r="BF78" s="58"/>
      <c r="BG78" s="58"/>
      <c r="BH78" s="59">
        <f t="shared" si="22"/>
        <v>0</v>
      </c>
      <c r="BI78" s="60" t="str">
        <f t="shared" si="23"/>
        <v/>
      </c>
      <c r="BK78" s="57" t="str">
        <f t="shared" si="24"/>
        <v/>
      </c>
      <c r="BL78" s="58">
        <v>82000</v>
      </c>
      <c r="BM78" s="58"/>
      <c r="BN78" s="58"/>
      <c r="BO78" s="59">
        <f t="shared" si="25"/>
        <v>0</v>
      </c>
      <c r="BP78" s="60" t="str">
        <f t="shared" si="26"/>
        <v/>
      </c>
      <c r="BR78" s="57" t="str">
        <f t="shared" si="27"/>
        <v/>
      </c>
      <c r="BS78" s="58">
        <v>81000</v>
      </c>
      <c r="BT78" s="58"/>
      <c r="BU78" s="58"/>
      <c r="BV78" s="59">
        <f t="shared" si="28"/>
        <v>0</v>
      </c>
      <c r="BW78" s="60" t="str">
        <f t="shared" si="29"/>
        <v/>
      </c>
      <c r="BY78" s="61" t="str">
        <f t="shared" si="30"/>
        <v/>
      </c>
      <c r="BZ78" s="62" t="str">
        <f t="shared" si="31"/>
        <v/>
      </c>
      <c r="CA78" s="62"/>
      <c r="CB78" s="62"/>
      <c r="CC78" s="63">
        <f t="shared" si="32"/>
        <v>0</v>
      </c>
      <c r="CD78" s="64" t="str">
        <f t="shared" si="33"/>
        <v/>
      </c>
      <c r="CF78" s="61" t="str">
        <f t="shared" si="34"/>
        <v/>
      </c>
      <c r="CG78" s="62">
        <v>82000</v>
      </c>
      <c r="CH78" s="62"/>
      <c r="CI78" s="62"/>
      <c r="CJ78" s="63">
        <f t="shared" si="35"/>
        <v>0</v>
      </c>
      <c r="CK78" s="64" t="str">
        <f t="shared" si="36"/>
        <v/>
      </c>
      <c r="CM78" s="61" t="str">
        <f t="shared" si="37"/>
        <v/>
      </c>
      <c r="CN78" s="62">
        <v>81000</v>
      </c>
      <c r="CO78" s="62"/>
      <c r="CP78" s="62"/>
      <c r="CQ78" s="63">
        <f t="shared" si="38"/>
        <v>0</v>
      </c>
      <c r="CR78" s="64" t="str">
        <f t="shared" si="39"/>
        <v/>
      </c>
      <c r="CS78" s="65">
        <f t="shared" ref="CS78:CV78" si="120">N78</f>
        <v>0.25</v>
      </c>
      <c r="CT78" s="65">
        <f t="shared" si="120"/>
        <v>0.25</v>
      </c>
      <c r="CU78" s="65">
        <f t="shared" si="120"/>
        <v>0.25</v>
      </c>
      <c r="CV78" s="65">
        <f t="shared" si="120"/>
        <v>0.25</v>
      </c>
    </row>
    <row r="79" spans="1:100" ht="15.75" customHeight="1" x14ac:dyDescent="0.25">
      <c r="A79" s="47">
        <f>inpCommittedFunds!A79</f>
        <v>0</v>
      </c>
      <c r="B79" s="47">
        <f>inpCommittedFunds!B79</f>
        <v>0</v>
      </c>
      <c r="C79" s="48">
        <f>inpCommittedFunds!C79</f>
        <v>0</v>
      </c>
      <c r="D79" s="47">
        <f>inpCommittedFunds!D79</f>
        <v>0</v>
      </c>
      <c r="E79" s="47" t="str">
        <f>inpCommittedFunds!E79</f>
        <v>Internal</v>
      </c>
      <c r="F79" s="47">
        <f>inpCommittedFunds!F79</f>
        <v>0</v>
      </c>
      <c r="G79" s="47">
        <f>inpCommittedFunds!G79</f>
        <v>0</v>
      </c>
      <c r="H79" s="47">
        <f>inpCommittedFunds!H79</f>
        <v>0</v>
      </c>
      <c r="I79" s="47">
        <f>inpCommittedFunds!I79</f>
        <v>0</v>
      </c>
      <c r="J79" s="47">
        <f>inpCommittedFunds!J79</f>
        <v>0</v>
      </c>
      <c r="K79" s="47">
        <f>inpCommittedFunds!K79</f>
        <v>0</v>
      </c>
      <c r="L79" s="47">
        <f>inpCommittedFunds!L79</f>
        <v>0</v>
      </c>
      <c r="M79" s="47">
        <f>inpCommittedFunds!M79</f>
        <v>0</v>
      </c>
      <c r="N79" s="49">
        <f>inpCommittedFunds!N79</f>
        <v>0.25</v>
      </c>
      <c r="O79" s="49">
        <f>inpCommittedFunds!O79</f>
        <v>0.25</v>
      </c>
      <c r="P79" s="49">
        <f>inpCommittedFunds!P79</f>
        <v>0.25</v>
      </c>
      <c r="Q79" s="49">
        <f>inpCommittedFunds!Q79</f>
        <v>0.25</v>
      </c>
      <c r="R79" s="47">
        <f>inpCommittedFunds!R79</f>
        <v>0</v>
      </c>
      <c r="S79" s="47" t="b">
        <f>inpCommittedFunds!S79</f>
        <v>1</v>
      </c>
      <c r="T79" s="47" t="b">
        <f>inpCommittedFunds!T79</f>
        <v>1</v>
      </c>
      <c r="V79" s="2" t="b">
        <f t="shared" si="0"/>
        <v>0</v>
      </c>
      <c r="W79" s="2">
        <f t="shared" si="107"/>
        <v>99992</v>
      </c>
      <c r="X79" s="2">
        <f t="shared" si="108"/>
        <v>89992</v>
      </c>
      <c r="Y79" s="2">
        <f t="shared" si="109"/>
        <v>89992</v>
      </c>
      <c r="AB79" s="50" t="str">
        <f t="shared" si="4"/>
        <v/>
      </c>
      <c r="AC79" s="5" t="str">
        <f t="shared" si="5"/>
        <v/>
      </c>
      <c r="AD79" s="5"/>
      <c r="AE79" s="5"/>
      <c r="AF79" s="51">
        <f t="shared" si="6"/>
        <v>0</v>
      </c>
      <c r="AG79" s="52" t="str">
        <f t="shared" si="7"/>
        <v/>
      </c>
      <c r="AI79" s="50" t="str">
        <f t="shared" si="8"/>
        <v/>
      </c>
      <c r="AJ79" s="5" t="str">
        <f t="shared" si="9"/>
        <v/>
      </c>
      <c r="AK79" s="5"/>
      <c r="AL79" s="5"/>
      <c r="AM79" s="51">
        <f t="shared" si="10"/>
        <v>0</v>
      </c>
      <c r="AN79" s="52" t="str">
        <f t="shared" si="11"/>
        <v/>
      </c>
      <c r="AP79" s="53" t="str">
        <f t="shared" si="12"/>
        <v/>
      </c>
      <c r="AQ79" s="54" t="str">
        <f t="shared" si="13"/>
        <v/>
      </c>
      <c r="AR79" s="54"/>
      <c r="AS79" s="54"/>
      <c r="AT79" s="55">
        <f t="shared" si="14"/>
        <v>0</v>
      </c>
      <c r="AU79" s="56" t="str">
        <f t="shared" si="15"/>
        <v/>
      </c>
      <c r="AW79" s="54" t="str">
        <f t="shared" si="16"/>
        <v/>
      </c>
      <c r="AX79" s="54" t="str">
        <f t="shared" si="17"/>
        <v/>
      </c>
      <c r="AY79" s="54"/>
      <c r="AZ79" s="54"/>
      <c r="BA79" s="55">
        <f t="shared" si="18"/>
        <v>0</v>
      </c>
      <c r="BB79" s="54" t="str">
        <f t="shared" si="19"/>
        <v/>
      </c>
      <c r="BD79" s="57" t="str">
        <f t="shared" si="20"/>
        <v/>
      </c>
      <c r="BE79" s="58" t="str">
        <f t="shared" si="21"/>
        <v/>
      </c>
      <c r="BF79" s="58"/>
      <c r="BG79" s="58"/>
      <c r="BH79" s="59">
        <f t="shared" si="22"/>
        <v>0</v>
      </c>
      <c r="BI79" s="60" t="str">
        <f t="shared" si="23"/>
        <v/>
      </c>
      <c r="BK79" s="57" t="str">
        <f t="shared" si="24"/>
        <v/>
      </c>
      <c r="BL79" s="58">
        <v>82000</v>
      </c>
      <c r="BM79" s="58"/>
      <c r="BN79" s="58"/>
      <c r="BO79" s="59">
        <f t="shared" si="25"/>
        <v>0</v>
      </c>
      <c r="BP79" s="60" t="str">
        <f t="shared" si="26"/>
        <v/>
      </c>
      <c r="BR79" s="57" t="str">
        <f t="shared" si="27"/>
        <v/>
      </c>
      <c r="BS79" s="58">
        <v>81000</v>
      </c>
      <c r="BT79" s="58"/>
      <c r="BU79" s="58"/>
      <c r="BV79" s="59">
        <f t="shared" si="28"/>
        <v>0</v>
      </c>
      <c r="BW79" s="60" t="str">
        <f t="shared" si="29"/>
        <v/>
      </c>
      <c r="BY79" s="61" t="str">
        <f t="shared" si="30"/>
        <v/>
      </c>
      <c r="BZ79" s="62" t="str">
        <f t="shared" si="31"/>
        <v/>
      </c>
      <c r="CA79" s="62"/>
      <c r="CB79" s="62"/>
      <c r="CC79" s="63">
        <f t="shared" si="32"/>
        <v>0</v>
      </c>
      <c r="CD79" s="64" t="str">
        <f t="shared" si="33"/>
        <v/>
      </c>
      <c r="CF79" s="61" t="str">
        <f t="shared" si="34"/>
        <v/>
      </c>
      <c r="CG79" s="62">
        <v>82000</v>
      </c>
      <c r="CH79" s="62"/>
      <c r="CI79" s="62"/>
      <c r="CJ79" s="63">
        <f t="shared" si="35"/>
        <v>0</v>
      </c>
      <c r="CK79" s="64" t="str">
        <f t="shared" si="36"/>
        <v/>
      </c>
      <c r="CM79" s="61" t="str">
        <f t="shared" si="37"/>
        <v/>
      </c>
      <c r="CN79" s="62">
        <v>81000</v>
      </c>
      <c r="CO79" s="62"/>
      <c r="CP79" s="62"/>
      <c r="CQ79" s="63">
        <f t="shared" si="38"/>
        <v>0</v>
      </c>
      <c r="CR79" s="64" t="str">
        <f t="shared" si="39"/>
        <v/>
      </c>
      <c r="CS79" s="65">
        <f t="shared" ref="CS79:CV79" si="121">N79</f>
        <v>0.25</v>
      </c>
      <c r="CT79" s="65">
        <f t="shared" si="121"/>
        <v>0.25</v>
      </c>
      <c r="CU79" s="65">
        <f t="shared" si="121"/>
        <v>0.25</v>
      </c>
      <c r="CV79" s="65">
        <f t="shared" si="121"/>
        <v>0.25</v>
      </c>
    </row>
    <row r="80" spans="1:100" ht="15.75" customHeight="1" x14ac:dyDescent="0.25">
      <c r="A80" s="47">
        <f>inpCommittedFunds!A80</f>
        <v>0</v>
      </c>
      <c r="B80" s="47">
        <f>inpCommittedFunds!B80</f>
        <v>0</v>
      </c>
      <c r="C80" s="48">
        <f>inpCommittedFunds!C80</f>
        <v>0</v>
      </c>
      <c r="D80" s="47">
        <f>inpCommittedFunds!D80</f>
        <v>0</v>
      </c>
      <c r="E80" s="47" t="str">
        <f>inpCommittedFunds!E80</f>
        <v>Internal</v>
      </c>
      <c r="F80" s="47">
        <f>inpCommittedFunds!F80</f>
        <v>0</v>
      </c>
      <c r="G80" s="47">
        <f>inpCommittedFunds!G80</f>
        <v>0</v>
      </c>
      <c r="H80" s="47">
        <f>inpCommittedFunds!H80</f>
        <v>0</v>
      </c>
      <c r="I80" s="47">
        <f>inpCommittedFunds!I80</f>
        <v>0</v>
      </c>
      <c r="J80" s="47">
        <f>inpCommittedFunds!J80</f>
        <v>0</v>
      </c>
      <c r="K80" s="47">
        <f>inpCommittedFunds!K80</f>
        <v>0</v>
      </c>
      <c r="L80" s="47">
        <f>inpCommittedFunds!L80</f>
        <v>0</v>
      </c>
      <c r="M80" s="47">
        <f>inpCommittedFunds!M80</f>
        <v>0</v>
      </c>
      <c r="N80" s="49">
        <f>inpCommittedFunds!N80</f>
        <v>0.25</v>
      </c>
      <c r="O80" s="49">
        <f>inpCommittedFunds!O80</f>
        <v>0.25</v>
      </c>
      <c r="P80" s="49">
        <f>inpCommittedFunds!P80</f>
        <v>0.25</v>
      </c>
      <c r="Q80" s="49">
        <f>inpCommittedFunds!Q80</f>
        <v>0.25</v>
      </c>
      <c r="R80" s="47">
        <f>inpCommittedFunds!R80</f>
        <v>0</v>
      </c>
      <c r="S80" s="47" t="b">
        <f>inpCommittedFunds!S80</f>
        <v>1</v>
      </c>
      <c r="T80" s="47" t="b">
        <f>inpCommittedFunds!T80</f>
        <v>1</v>
      </c>
      <c r="V80" s="2" t="b">
        <f t="shared" si="0"/>
        <v>0</v>
      </c>
      <c r="W80" s="2">
        <f t="shared" si="107"/>
        <v>99992</v>
      </c>
      <c r="X80" s="2">
        <f t="shared" si="108"/>
        <v>89992</v>
      </c>
      <c r="Y80" s="2">
        <f t="shared" si="109"/>
        <v>89992</v>
      </c>
      <c r="AB80" s="50" t="str">
        <f t="shared" si="4"/>
        <v/>
      </c>
      <c r="AC80" s="5" t="str">
        <f t="shared" si="5"/>
        <v/>
      </c>
      <c r="AD80" s="5"/>
      <c r="AE80" s="5"/>
      <c r="AF80" s="51">
        <f t="shared" si="6"/>
        <v>0</v>
      </c>
      <c r="AG80" s="52" t="str">
        <f t="shared" si="7"/>
        <v/>
      </c>
      <c r="AI80" s="50" t="str">
        <f t="shared" si="8"/>
        <v/>
      </c>
      <c r="AJ80" s="5" t="str">
        <f t="shared" si="9"/>
        <v/>
      </c>
      <c r="AK80" s="5"/>
      <c r="AL80" s="5"/>
      <c r="AM80" s="51">
        <f t="shared" si="10"/>
        <v>0</v>
      </c>
      <c r="AN80" s="52" t="str">
        <f t="shared" si="11"/>
        <v/>
      </c>
      <c r="AP80" s="53" t="str">
        <f t="shared" si="12"/>
        <v/>
      </c>
      <c r="AQ80" s="54" t="str">
        <f t="shared" si="13"/>
        <v/>
      </c>
      <c r="AR80" s="54"/>
      <c r="AS80" s="54"/>
      <c r="AT80" s="55">
        <f t="shared" si="14"/>
        <v>0</v>
      </c>
      <c r="AU80" s="56" t="str">
        <f t="shared" si="15"/>
        <v/>
      </c>
      <c r="AW80" s="54" t="str">
        <f t="shared" si="16"/>
        <v/>
      </c>
      <c r="AX80" s="54" t="str">
        <f t="shared" si="17"/>
        <v/>
      </c>
      <c r="AY80" s="54"/>
      <c r="AZ80" s="54"/>
      <c r="BA80" s="55">
        <f t="shared" si="18"/>
        <v>0</v>
      </c>
      <c r="BB80" s="54" t="str">
        <f t="shared" si="19"/>
        <v/>
      </c>
      <c r="BD80" s="57" t="str">
        <f t="shared" si="20"/>
        <v/>
      </c>
      <c r="BE80" s="58" t="str">
        <f t="shared" si="21"/>
        <v/>
      </c>
      <c r="BF80" s="58"/>
      <c r="BG80" s="58"/>
      <c r="BH80" s="59">
        <f t="shared" si="22"/>
        <v>0</v>
      </c>
      <c r="BI80" s="60" t="str">
        <f t="shared" si="23"/>
        <v/>
      </c>
      <c r="BK80" s="57" t="str">
        <f t="shared" si="24"/>
        <v/>
      </c>
      <c r="BL80" s="58">
        <v>82000</v>
      </c>
      <c r="BM80" s="58"/>
      <c r="BN80" s="58"/>
      <c r="BO80" s="59">
        <f t="shared" si="25"/>
        <v>0</v>
      </c>
      <c r="BP80" s="60" t="str">
        <f t="shared" si="26"/>
        <v/>
      </c>
      <c r="BR80" s="57" t="str">
        <f t="shared" si="27"/>
        <v/>
      </c>
      <c r="BS80" s="58">
        <v>81000</v>
      </c>
      <c r="BT80" s="58"/>
      <c r="BU80" s="58"/>
      <c r="BV80" s="59">
        <f t="shared" si="28"/>
        <v>0</v>
      </c>
      <c r="BW80" s="60" t="str">
        <f t="shared" si="29"/>
        <v/>
      </c>
      <c r="BY80" s="61" t="str">
        <f t="shared" si="30"/>
        <v/>
      </c>
      <c r="BZ80" s="62" t="str">
        <f t="shared" si="31"/>
        <v/>
      </c>
      <c r="CA80" s="62"/>
      <c r="CB80" s="62"/>
      <c r="CC80" s="63">
        <f t="shared" si="32"/>
        <v>0</v>
      </c>
      <c r="CD80" s="64" t="str">
        <f t="shared" si="33"/>
        <v/>
      </c>
      <c r="CF80" s="61" t="str">
        <f t="shared" si="34"/>
        <v/>
      </c>
      <c r="CG80" s="62">
        <v>82000</v>
      </c>
      <c r="CH80" s="62"/>
      <c r="CI80" s="62"/>
      <c r="CJ80" s="63">
        <f t="shared" si="35"/>
        <v>0</v>
      </c>
      <c r="CK80" s="64" t="str">
        <f t="shared" si="36"/>
        <v/>
      </c>
      <c r="CM80" s="61" t="str">
        <f t="shared" si="37"/>
        <v/>
      </c>
      <c r="CN80" s="62">
        <v>81000</v>
      </c>
      <c r="CO80" s="62"/>
      <c r="CP80" s="62"/>
      <c r="CQ80" s="63">
        <f t="shared" si="38"/>
        <v>0</v>
      </c>
      <c r="CR80" s="64" t="str">
        <f t="shared" si="39"/>
        <v/>
      </c>
      <c r="CS80" s="65">
        <f t="shared" ref="CS80:CV80" si="122">N80</f>
        <v>0.25</v>
      </c>
      <c r="CT80" s="65">
        <f t="shared" si="122"/>
        <v>0.25</v>
      </c>
      <c r="CU80" s="65">
        <f t="shared" si="122"/>
        <v>0.25</v>
      </c>
      <c r="CV80" s="65">
        <f t="shared" si="122"/>
        <v>0.25</v>
      </c>
    </row>
    <row r="81" spans="1:100" ht="15.75" customHeight="1" x14ac:dyDescent="0.25">
      <c r="A81" s="47">
        <f>inpCommittedFunds!A81</f>
        <v>0</v>
      </c>
      <c r="B81" s="47">
        <f>inpCommittedFunds!B81</f>
        <v>0</v>
      </c>
      <c r="C81" s="48">
        <f>inpCommittedFunds!C81</f>
        <v>0</v>
      </c>
      <c r="D81" s="47">
        <f>inpCommittedFunds!D81</f>
        <v>0</v>
      </c>
      <c r="E81" s="47" t="str">
        <f>inpCommittedFunds!E81</f>
        <v>Internal</v>
      </c>
      <c r="F81" s="47">
        <f>inpCommittedFunds!F81</f>
        <v>0</v>
      </c>
      <c r="G81" s="47">
        <f>inpCommittedFunds!G81</f>
        <v>0</v>
      </c>
      <c r="H81" s="47">
        <f>inpCommittedFunds!H81</f>
        <v>0</v>
      </c>
      <c r="I81" s="47">
        <f>inpCommittedFunds!I81</f>
        <v>0</v>
      </c>
      <c r="J81" s="47">
        <f>inpCommittedFunds!J81</f>
        <v>0</v>
      </c>
      <c r="K81" s="47">
        <f>inpCommittedFunds!K81</f>
        <v>0</v>
      </c>
      <c r="L81" s="47">
        <f>inpCommittedFunds!L81</f>
        <v>0</v>
      </c>
      <c r="M81" s="47">
        <f>inpCommittedFunds!M81</f>
        <v>0</v>
      </c>
      <c r="N81" s="49">
        <f>inpCommittedFunds!N81</f>
        <v>0.25</v>
      </c>
      <c r="O81" s="49">
        <f>inpCommittedFunds!O81</f>
        <v>0.25</v>
      </c>
      <c r="P81" s="49">
        <f>inpCommittedFunds!P81</f>
        <v>0.25</v>
      </c>
      <c r="Q81" s="49">
        <f>inpCommittedFunds!Q81</f>
        <v>0.25</v>
      </c>
      <c r="R81" s="47">
        <f>inpCommittedFunds!R81</f>
        <v>0</v>
      </c>
      <c r="S81" s="47" t="b">
        <f>inpCommittedFunds!S81</f>
        <v>1</v>
      </c>
      <c r="T81" s="47" t="b">
        <f>inpCommittedFunds!T81</f>
        <v>1</v>
      </c>
      <c r="V81" s="2" t="b">
        <f t="shared" si="0"/>
        <v>0</v>
      </c>
      <c r="W81" s="2">
        <f t="shared" si="107"/>
        <v>99992</v>
      </c>
      <c r="X81" s="2">
        <f t="shared" si="108"/>
        <v>89992</v>
      </c>
      <c r="Y81" s="2">
        <f t="shared" si="109"/>
        <v>89992</v>
      </c>
      <c r="AB81" s="50" t="str">
        <f t="shared" si="4"/>
        <v/>
      </c>
      <c r="AC81" s="5" t="str">
        <f t="shared" si="5"/>
        <v/>
      </c>
      <c r="AD81" s="5"/>
      <c r="AE81" s="5"/>
      <c r="AF81" s="51">
        <f t="shared" si="6"/>
        <v>0</v>
      </c>
      <c r="AG81" s="52" t="str">
        <f t="shared" si="7"/>
        <v/>
      </c>
      <c r="AI81" s="50" t="str">
        <f t="shared" si="8"/>
        <v/>
      </c>
      <c r="AJ81" s="5" t="str">
        <f t="shared" si="9"/>
        <v/>
      </c>
      <c r="AK81" s="5"/>
      <c r="AL81" s="5"/>
      <c r="AM81" s="51">
        <f t="shared" si="10"/>
        <v>0</v>
      </c>
      <c r="AN81" s="52" t="str">
        <f t="shared" si="11"/>
        <v/>
      </c>
      <c r="AP81" s="53" t="str">
        <f t="shared" si="12"/>
        <v/>
      </c>
      <c r="AQ81" s="54" t="str">
        <f t="shared" si="13"/>
        <v/>
      </c>
      <c r="AR81" s="54"/>
      <c r="AS81" s="54"/>
      <c r="AT81" s="55">
        <f t="shared" si="14"/>
        <v>0</v>
      </c>
      <c r="AU81" s="56" t="str">
        <f t="shared" si="15"/>
        <v/>
      </c>
      <c r="AW81" s="54" t="str">
        <f t="shared" si="16"/>
        <v/>
      </c>
      <c r="AX81" s="54" t="str">
        <f t="shared" si="17"/>
        <v/>
      </c>
      <c r="AY81" s="54"/>
      <c r="AZ81" s="54"/>
      <c r="BA81" s="55">
        <f t="shared" si="18"/>
        <v>0</v>
      </c>
      <c r="BB81" s="54" t="str">
        <f t="shared" si="19"/>
        <v/>
      </c>
      <c r="BD81" s="57" t="str">
        <f t="shared" si="20"/>
        <v/>
      </c>
      <c r="BE81" s="58" t="str">
        <f t="shared" si="21"/>
        <v/>
      </c>
      <c r="BF81" s="58"/>
      <c r="BG81" s="58"/>
      <c r="BH81" s="59">
        <f t="shared" si="22"/>
        <v>0</v>
      </c>
      <c r="BI81" s="60" t="str">
        <f t="shared" si="23"/>
        <v/>
      </c>
      <c r="BK81" s="57" t="str">
        <f t="shared" si="24"/>
        <v/>
      </c>
      <c r="BL81" s="58">
        <v>82000</v>
      </c>
      <c r="BM81" s="58"/>
      <c r="BN81" s="58"/>
      <c r="BO81" s="59">
        <f t="shared" si="25"/>
        <v>0</v>
      </c>
      <c r="BP81" s="60" t="str">
        <f t="shared" si="26"/>
        <v/>
      </c>
      <c r="BR81" s="57" t="str">
        <f t="shared" si="27"/>
        <v/>
      </c>
      <c r="BS81" s="58">
        <v>81000</v>
      </c>
      <c r="BT81" s="58"/>
      <c r="BU81" s="58"/>
      <c r="BV81" s="59">
        <f t="shared" si="28"/>
        <v>0</v>
      </c>
      <c r="BW81" s="60" t="str">
        <f t="shared" si="29"/>
        <v/>
      </c>
      <c r="BY81" s="61" t="str">
        <f t="shared" si="30"/>
        <v/>
      </c>
      <c r="BZ81" s="62" t="str">
        <f t="shared" si="31"/>
        <v/>
      </c>
      <c r="CA81" s="62"/>
      <c r="CB81" s="62"/>
      <c r="CC81" s="63">
        <f t="shared" si="32"/>
        <v>0</v>
      </c>
      <c r="CD81" s="64" t="str">
        <f t="shared" si="33"/>
        <v/>
      </c>
      <c r="CF81" s="61" t="str">
        <f t="shared" si="34"/>
        <v/>
      </c>
      <c r="CG81" s="62">
        <v>82000</v>
      </c>
      <c r="CH81" s="62"/>
      <c r="CI81" s="62"/>
      <c r="CJ81" s="63">
        <f t="shared" si="35"/>
        <v>0</v>
      </c>
      <c r="CK81" s="64" t="str">
        <f t="shared" si="36"/>
        <v/>
      </c>
      <c r="CM81" s="61" t="str">
        <f t="shared" si="37"/>
        <v/>
      </c>
      <c r="CN81" s="62">
        <v>81000</v>
      </c>
      <c r="CO81" s="62"/>
      <c r="CP81" s="62"/>
      <c r="CQ81" s="63">
        <f t="shared" si="38"/>
        <v>0</v>
      </c>
      <c r="CR81" s="64" t="str">
        <f t="shared" si="39"/>
        <v/>
      </c>
      <c r="CS81" s="65">
        <f t="shared" ref="CS81:CV81" si="123">N81</f>
        <v>0.25</v>
      </c>
      <c r="CT81" s="65">
        <f t="shared" si="123"/>
        <v>0.25</v>
      </c>
      <c r="CU81" s="65">
        <f t="shared" si="123"/>
        <v>0.25</v>
      </c>
      <c r="CV81" s="65">
        <f t="shared" si="123"/>
        <v>0.25</v>
      </c>
    </row>
    <row r="82" spans="1:100" ht="15.75" customHeight="1" x14ac:dyDescent="0.25">
      <c r="A82" s="47">
        <f>inpCommittedFunds!A82</f>
        <v>0</v>
      </c>
      <c r="B82" s="47">
        <f>inpCommittedFunds!B82</f>
        <v>0</v>
      </c>
      <c r="C82" s="48">
        <f>inpCommittedFunds!C82</f>
        <v>0</v>
      </c>
      <c r="D82" s="47">
        <f>inpCommittedFunds!D82</f>
        <v>0</v>
      </c>
      <c r="E82" s="47" t="str">
        <f>inpCommittedFunds!E82</f>
        <v>Internal</v>
      </c>
      <c r="F82" s="47">
        <f>inpCommittedFunds!F82</f>
        <v>0</v>
      </c>
      <c r="G82" s="47">
        <f>inpCommittedFunds!G82</f>
        <v>0</v>
      </c>
      <c r="H82" s="47">
        <f>inpCommittedFunds!H82</f>
        <v>0</v>
      </c>
      <c r="I82" s="47">
        <f>inpCommittedFunds!I82</f>
        <v>0</v>
      </c>
      <c r="J82" s="47">
        <f>inpCommittedFunds!J82</f>
        <v>0</v>
      </c>
      <c r="K82" s="47">
        <f>inpCommittedFunds!K82</f>
        <v>0</v>
      </c>
      <c r="L82" s="47">
        <f>inpCommittedFunds!L82</f>
        <v>0</v>
      </c>
      <c r="M82" s="47">
        <f>inpCommittedFunds!M82</f>
        <v>0</v>
      </c>
      <c r="N82" s="49">
        <f>inpCommittedFunds!N82</f>
        <v>0.25</v>
      </c>
      <c r="O82" s="49">
        <f>inpCommittedFunds!O82</f>
        <v>0.25</v>
      </c>
      <c r="P82" s="49">
        <f>inpCommittedFunds!P82</f>
        <v>0.25</v>
      </c>
      <c r="Q82" s="49">
        <f>inpCommittedFunds!Q82</f>
        <v>0.25</v>
      </c>
      <c r="R82" s="47">
        <f>inpCommittedFunds!R82</f>
        <v>0</v>
      </c>
      <c r="S82" s="47" t="b">
        <f>inpCommittedFunds!S82</f>
        <v>1</v>
      </c>
      <c r="T82" s="47" t="b">
        <f>inpCommittedFunds!T82</f>
        <v>1</v>
      </c>
      <c r="V82" s="2" t="b">
        <f t="shared" si="0"/>
        <v>0</v>
      </c>
      <c r="W82" s="2">
        <f t="shared" si="107"/>
        <v>99992</v>
      </c>
      <c r="X82" s="2">
        <f t="shared" si="108"/>
        <v>89992</v>
      </c>
      <c r="Y82" s="2">
        <f t="shared" si="109"/>
        <v>89992</v>
      </c>
      <c r="AB82" s="50" t="str">
        <f t="shared" si="4"/>
        <v/>
      </c>
      <c r="AC82" s="5" t="str">
        <f t="shared" si="5"/>
        <v/>
      </c>
      <c r="AD82" s="5"/>
      <c r="AE82" s="5"/>
      <c r="AF82" s="51">
        <f t="shared" si="6"/>
        <v>0</v>
      </c>
      <c r="AG82" s="52" t="str">
        <f t="shared" si="7"/>
        <v/>
      </c>
      <c r="AI82" s="50" t="str">
        <f t="shared" si="8"/>
        <v/>
      </c>
      <c r="AJ82" s="5" t="str">
        <f t="shared" si="9"/>
        <v/>
      </c>
      <c r="AK82" s="5"/>
      <c r="AL82" s="5"/>
      <c r="AM82" s="51">
        <f t="shared" si="10"/>
        <v>0</v>
      </c>
      <c r="AN82" s="52" t="str">
        <f t="shared" si="11"/>
        <v/>
      </c>
      <c r="AP82" s="53" t="str">
        <f t="shared" si="12"/>
        <v/>
      </c>
      <c r="AQ82" s="54" t="str">
        <f t="shared" si="13"/>
        <v/>
      </c>
      <c r="AR82" s="54"/>
      <c r="AS82" s="54"/>
      <c r="AT82" s="55">
        <f t="shared" si="14"/>
        <v>0</v>
      </c>
      <c r="AU82" s="56" t="str">
        <f t="shared" si="15"/>
        <v/>
      </c>
      <c r="AW82" s="54" t="str">
        <f t="shared" si="16"/>
        <v/>
      </c>
      <c r="AX82" s="54" t="str">
        <f t="shared" si="17"/>
        <v/>
      </c>
      <c r="AY82" s="54"/>
      <c r="AZ82" s="54"/>
      <c r="BA82" s="55">
        <f t="shared" si="18"/>
        <v>0</v>
      </c>
      <c r="BB82" s="54" t="str">
        <f t="shared" si="19"/>
        <v/>
      </c>
      <c r="BD82" s="57" t="str">
        <f t="shared" si="20"/>
        <v/>
      </c>
      <c r="BE82" s="58" t="str">
        <f t="shared" si="21"/>
        <v/>
      </c>
      <c r="BF82" s="58"/>
      <c r="BG82" s="58"/>
      <c r="BH82" s="59">
        <f t="shared" si="22"/>
        <v>0</v>
      </c>
      <c r="BI82" s="60" t="str">
        <f t="shared" si="23"/>
        <v/>
      </c>
      <c r="BK82" s="57" t="str">
        <f t="shared" si="24"/>
        <v/>
      </c>
      <c r="BL82" s="58">
        <v>82000</v>
      </c>
      <c r="BM82" s="58"/>
      <c r="BN82" s="58"/>
      <c r="BO82" s="59">
        <f t="shared" si="25"/>
        <v>0</v>
      </c>
      <c r="BP82" s="60" t="str">
        <f t="shared" si="26"/>
        <v/>
      </c>
      <c r="BR82" s="57" t="str">
        <f t="shared" si="27"/>
        <v/>
      </c>
      <c r="BS82" s="58">
        <v>81000</v>
      </c>
      <c r="BT82" s="58"/>
      <c r="BU82" s="58"/>
      <c r="BV82" s="59">
        <f t="shared" si="28"/>
        <v>0</v>
      </c>
      <c r="BW82" s="60" t="str">
        <f t="shared" si="29"/>
        <v/>
      </c>
      <c r="BY82" s="61" t="str">
        <f t="shared" si="30"/>
        <v/>
      </c>
      <c r="BZ82" s="62" t="str">
        <f t="shared" si="31"/>
        <v/>
      </c>
      <c r="CA82" s="62"/>
      <c r="CB82" s="62"/>
      <c r="CC82" s="63">
        <f t="shared" si="32"/>
        <v>0</v>
      </c>
      <c r="CD82" s="64" t="str">
        <f t="shared" si="33"/>
        <v/>
      </c>
      <c r="CF82" s="61" t="str">
        <f t="shared" si="34"/>
        <v/>
      </c>
      <c r="CG82" s="62">
        <v>82000</v>
      </c>
      <c r="CH82" s="62"/>
      <c r="CI82" s="62"/>
      <c r="CJ82" s="63">
        <f t="shared" si="35"/>
        <v>0</v>
      </c>
      <c r="CK82" s="64" t="str">
        <f t="shared" si="36"/>
        <v/>
      </c>
      <c r="CM82" s="61" t="str">
        <f t="shared" si="37"/>
        <v/>
      </c>
      <c r="CN82" s="62">
        <v>81000</v>
      </c>
      <c r="CO82" s="62"/>
      <c r="CP82" s="62"/>
      <c r="CQ82" s="63">
        <f t="shared" si="38"/>
        <v>0</v>
      </c>
      <c r="CR82" s="64" t="str">
        <f t="shared" si="39"/>
        <v/>
      </c>
      <c r="CS82" s="65">
        <f t="shared" ref="CS82:CV82" si="124">N82</f>
        <v>0.25</v>
      </c>
      <c r="CT82" s="65">
        <f t="shared" si="124"/>
        <v>0.25</v>
      </c>
      <c r="CU82" s="65">
        <f t="shared" si="124"/>
        <v>0.25</v>
      </c>
      <c r="CV82" s="65">
        <f t="shared" si="124"/>
        <v>0.25</v>
      </c>
    </row>
    <row r="83" spans="1:100" ht="15.75" customHeight="1" x14ac:dyDescent="0.25">
      <c r="A83" s="47">
        <f>inpCommittedFunds!A83</f>
        <v>0</v>
      </c>
      <c r="B83" s="47">
        <f>inpCommittedFunds!B83</f>
        <v>0</v>
      </c>
      <c r="C83" s="48">
        <f>inpCommittedFunds!C83</f>
        <v>0</v>
      </c>
      <c r="D83" s="47">
        <f>inpCommittedFunds!D83</f>
        <v>0</v>
      </c>
      <c r="E83" s="47" t="str">
        <f>inpCommittedFunds!E83</f>
        <v>Internal</v>
      </c>
      <c r="F83" s="47">
        <f>inpCommittedFunds!F83</f>
        <v>0</v>
      </c>
      <c r="G83" s="47">
        <f>inpCommittedFunds!G83</f>
        <v>0</v>
      </c>
      <c r="H83" s="47">
        <f>inpCommittedFunds!H83</f>
        <v>0</v>
      </c>
      <c r="I83" s="47">
        <f>inpCommittedFunds!I83</f>
        <v>0</v>
      </c>
      <c r="J83" s="47">
        <f>inpCommittedFunds!J83</f>
        <v>0</v>
      </c>
      <c r="K83" s="47">
        <f>inpCommittedFunds!K83</f>
        <v>0</v>
      </c>
      <c r="L83" s="47">
        <f>inpCommittedFunds!L83</f>
        <v>0</v>
      </c>
      <c r="M83" s="47">
        <f>inpCommittedFunds!M83</f>
        <v>0</v>
      </c>
      <c r="N83" s="49">
        <f>inpCommittedFunds!N83</f>
        <v>0.25</v>
      </c>
      <c r="O83" s="49">
        <f>inpCommittedFunds!O83</f>
        <v>0.25</v>
      </c>
      <c r="P83" s="49">
        <f>inpCommittedFunds!P83</f>
        <v>0.25</v>
      </c>
      <c r="Q83" s="49">
        <f>inpCommittedFunds!Q83</f>
        <v>0.25</v>
      </c>
      <c r="R83" s="47">
        <f>inpCommittedFunds!R83</f>
        <v>0</v>
      </c>
      <c r="S83" s="47" t="b">
        <f>inpCommittedFunds!S83</f>
        <v>1</v>
      </c>
      <c r="T83" s="47" t="b">
        <f>inpCommittedFunds!T83</f>
        <v>1</v>
      </c>
      <c r="V83" s="2" t="b">
        <f t="shared" si="0"/>
        <v>0</v>
      </c>
      <c r="W83" s="2">
        <f t="shared" si="107"/>
        <v>99992</v>
      </c>
      <c r="X83" s="2">
        <f t="shared" si="108"/>
        <v>89992</v>
      </c>
      <c r="Y83" s="2">
        <f t="shared" si="109"/>
        <v>89992</v>
      </c>
      <c r="AB83" s="50" t="str">
        <f t="shared" si="4"/>
        <v/>
      </c>
      <c r="AC83" s="5" t="str">
        <f t="shared" si="5"/>
        <v/>
      </c>
      <c r="AD83" s="5"/>
      <c r="AE83" s="5"/>
      <c r="AF83" s="51">
        <f t="shared" si="6"/>
        <v>0</v>
      </c>
      <c r="AG83" s="52" t="str">
        <f t="shared" si="7"/>
        <v/>
      </c>
      <c r="AI83" s="50" t="str">
        <f t="shared" si="8"/>
        <v/>
      </c>
      <c r="AJ83" s="5" t="str">
        <f t="shared" si="9"/>
        <v/>
      </c>
      <c r="AK83" s="5"/>
      <c r="AL83" s="5"/>
      <c r="AM83" s="51">
        <f t="shared" si="10"/>
        <v>0</v>
      </c>
      <c r="AN83" s="52" t="str">
        <f t="shared" si="11"/>
        <v/>
      </c>
      <c r="AP83" s="53" t="str">
        <f t="shared" si="12"/>
        <v/>
      </c>
      <c r="AQ83" s="54" t="str">
        <f t="shared" si="13"/>
        <v/>
      </c>
      <c r="AR83" s="54"/>
      <c r="AS83" s="54"/>
      <c r="AT83" s="55">
        <f t="shared" si="14"/>
        <v>0</v>
      </c>
      <c r="AU83" s="56" t="str">
        <f t="shared" si="15"/>
        <v/>
      </c>
      <c r="AW83" s="54" t="str">
        <f t="shared" si="16"/>
        <v/>
      </c>
      <c r="AX83" s="54" t="str">
        <f t="shared" si="17"/>
        <v/>
      </c>
      <c r="AY83" s="54"/>
      <c r="AZ83" s="54"/>
      <c r="BA83" s="55">
        <f t="shared" si="18"/>
        <v>0</v>
      </c>
      <c r="BB83" s="54" t="str">
        <f t="shared" si="19"/>
        <v/>
      </c>
      <c r="BD83" s="57" t="str">
        <f t="shared" si="20"/>
        <v/>
      </c>
      <c r="BE83" s="58" t="str">
        <f t="shared" si="21"/>
        <v/>
      </c>
      <c r="BF83" s="58"/>
      <c r="BG83" s="58"/>
      <c r="BH83" s="59">
        <f t="shared" si="22"/>
        <v>0</v>
      </c>
      <c r="BI83" s="60" t="str">
        <f t="shared" si="23"/>
        <v/>
      </c>
      <c r="BK83" s="57" t="str">
        <f t="shared" si="24"/>
        <v/>
      </c>
      <c r="BL83" s="58">
        <v>82000</v>
      </c>
      <c r="BM83" s="58"/>
      <c r="BN83" s="58"/>
      <c r="BO83" s="59">
        <f t="shared" si="25"/>
        <v>0</v>
      </c>
      <c r="BP83" s="60" t="str">
        <f t="shared" si="26"/>
        <v/>
      </c>
      <c r="BR83" s="57" t="str">
        <f t="shared" si="27"/>
        <v/>
      </c>
      <c r="BS83" s="58">
        <v>81000</v>
      </c>
      <c r="BT83" s="58"/>
      <c r="BU83" s="58"/>
      <c r="BV83" s="59">
        <f t="shared" si="28"/>
        <v>0</v>
      </c>
      <c r="BW83" s="60" t="str">
        <f t="shared" si="29"/>
        <v/>
      </c>
      <c r="BY83" s="61" t="str">
        <f t="shared" si="30"/>
        <v/>
      </c>
      <c r="BZ83" s="62" t="str">
        <f t="shared" si="31"/>
        <v/>
      </c>
      <c r="CA83" s="62"/>
      <c r="CB83" s="62"/>
      <c r="CC83" s="63">
        <f t="shared" si="32"/>
        <v>0</v>
      </c>
      <c r="CD83" s="64" t="str">
        <f t="shared" si="33"/>
        <v/>
      </c>
      <c r="CF83" s="61" t="str">
        <f t="shared" si="34"/>
        <v/>
      </c>
      <c r="CG83" s="62">
        <v>82000</v>
      </c>
      <c r="CH83" s="62"/>
      <c r="CI83" s="62"/>
      <c r="CJ83" s="63">
        <f t="shared" si="35"/>
        <v>0</v>
      </c>
      <c r="CK83" s="64" t="str">
        <f t="shared" si="36"/>
        <v/>
      </c>
      <c r="CM83" s="61" t="str">
        <f t="shared" si="37"/>
        <v/>
      </c>
      <c r="CN83" s="62">
        <v>81000</v>
      </c>
      <c r="CO83" s="62"/>
      <c r="CP83" s="62"/>
      <c r="CQ83" s="63">
        <f t="shared" si="38"/>
        <v>0</v>
      </c>
      <c r="CR83" s="64" t="str">
        <f t="shared" si="39"/>
        <v/>
      </c>
      <c r="CS83" s="65">
        <f t="shared" ref="CS83:CV83" si="125">N83</f>
        <v>0.25</v>
      </c>
      <c r="CT83" s="65">
        <f t="shared" si="125"/>
        <v>0.25</v>
      </c>
      <c r="CU83" s="65">
        <f t="shared" si="125"/>
        <v>0.25</v>
      </c>
      <c r="CV83" s="65">
        <f t="shared" si="125"/>
        <v>0.25</v>
      </c>
    </row>
    <row r="84" spans="1:100" ht="15.75" customHeight="1" x14ac:dyDescent="0.25">
      <c r="A84" s="47">
        <f>inpCommittedFunds!A84</f>
        <v>0</v>
      </c>
      <c r="B84" s="47">
        <f>inpCommittedFunds!B84</f>
        <v>0</v>
      </c>
      <c r="C84" s="48">
        <f>inpCommittedFunds!C84</f>
        <v>0</v>
      </c>
      <c r="D84" s="47">
        <f>inpCommittedFunds!D84</f>
        <v>0</v>
      </c>
      <c r="E84" s="47" t="str">
        <f>inpCommittedFunds!E84</f>
        <v>Internal</v>
      </c>
      <c r="F84" s="47">
        <f>inpCommittedFunds!F84</f>
        <v>0</v>
      </c>
      <c r="G84" s="47">
        <f>inpCommittedFunds!G84</f>
        <v>0</v>
      </c>
      <c r="H84" s="47">
        <f>inpCommittedFunds!H84</f>
        <v>0</v>
      </c>
      <c r="I84" s="47">
        <f>inpCommittedFunds!I84</f>
        <v>0</v>
      </c>
      <c r="J84" s="47">
        <f>inpCommittedFunds!J84</f>
        <v>0</v>
      </c>
      <c r="K84" s="47">
        <f>inpCommittedFunds!K84</f>
        <v>0</v>
      </c>
      <c r="L84" s="47">
        <f>inpCommittedFunds!L84</f>
        <v>0</v>
      </c>
      <c r="M84" s="47">
        <f>inpCommittedFunds!M84</f>
        <v>0</v>
      </c>
      <c r="N84" s="49">
        <f>inpCommittedFunds!N84</f>
        <v>0.25</v>
      </c>
      <c r="O84" s="49">
        <f>inpCommittedFunds!O84</f>
        <v>0.25</v>
      </c>
      <c r="P84" s="49">
        <f>inpCommittedFunds!P84</f>
        <v>0.25</v>
      </c>
      <c r="Q84" s="49">
        <f>inpCommittedFunds!Q84</f>
        <v>0.25</v>
      </c>
      <c r="R84" s="47">
        <f>inpCommittedFunds!R84</f>
        <v>0</v>
      </c>
      <c r="S84" s="47" t="b">
        <f>inpCommittedFunds!S84</f>
        <v>1</v>
      </c>
      <c r="T84" s="47" t="b">
        <f>inpCommittedFunds!T84</f>
        <v>1</v>
      </c>
      <c r="V84" s="2" t="b">
        <f t="shared" si="0"/>
        <v>0</v>
      </c>
      <c r="W84" s="2">
        <f t="shared" si="107"/>
        <v>99992</v>
      </c>
      <c r="X84" s="2">
        <f t="shared" si="108"/>
        <v>89992</v>
      </c>
      <c r="Y84" s="2">
        <f t="shared" si="109"/>
        <v>89992</v>
      </c>
      <c r="AB84" s="50" t="str">
        <f t="shared" si="4"/>
        <v/>
      </c>
      <c r="AC84" s="5" t="str">
        <f t="shared" si="5"/>
        <v/>
      </c>
      <c r="AD84" s="5"/>
      <c r="AE84" s="5"/>
      <c r="AF84" s="51">
        <f t="shared" si="6"/>
        <v>0</v>
      </c>
      <c r="AG84" s="52" t="str">
        <f t="shared" si="7"/>
        <v/>
      </c>
      <c r="AI84" s="50" t="str">
        <f t="shared" si="8"/>
        <v/>
      </c>
      <c r="AJ84" s="5" t="str">
        <f t="shared" si="9"/>
        <v/>
      </c>
      <c r="AK84" s="5"/>
      <c r="AL84" s="5"/>
      <c r="AM84" s="51">
        <f t="shared" si="10"/>
        <v>0</v>
      </c>
      <c r="AN84" s="52" t="str">
        <f t="shared" si="11"/>
        <v/>
      </c>
      <c r="AP84" s="53" t="str">
        <f t="shared" si="12"/>
        <v/>
      </c>
      <c r="AQ84" s="54" t="str">
        <f t="shared" si="13"/>
        <v/>
      </c>
      <c r="AR84" s="54"/>
      <c r="AS84" s="54"/>
      <c r="AT84" s="55">
        <f t="shared" si="14"/>
        <v>0</v>
      </c>
      <c r="AU84" s="56" t="str">
        <f t="shared" si="15"/>
        <v/>
      </c>
      <c r="AW84" s="54" t="str">
        <f t="shared" si="16"/>
        <v/>
      </c>
      <c r="AX84" s="54" t="str">
        <f t="shared" si="17"/>
        <v/>
      </c>
      <c r="AY84" s="54"/>
      <c r="AZ84" s="54"/>
      <c r="BA84" s="55">
        <f t="shared" si="18"/>
        <v>0</v>
      </c>
      <c r="BB84" s="54" t="str">
        <f t="shared" si="19"/>
        <v/>
      </c>
      <c r="BD84" s="57" t="str">
        <f t="shared" si="20"/>
        <v/>
      </c>
      <c r="BE84" s="58" t="str">
        <f t="shared" si="21"/>
        <v/>
      </c>
      <c r="BF84" s="58"/>
      <c r="BG84" s="58"/>
      <c r="BH84" s="59">
        <f t="shared" si="22"/>
        <v>0</v>
      </c>
      <c r="BI84" s="60" t="str">
        <f t="shared" si="23"/>
        <v/>
      </c>
      <c r="BK84" s="57" t="str">
        <f t="shared" si="24"/>
        <v/>
      </c>
      <c r="BL84" s="58">
        <v>82000</v>
      </c>
      <c r="BM84" s="58"/>
      <c r="BN84" s="58"/>
      <c r="BO84" s="59">
        <f t="shared" si="25"/>
        <v>0</v>
      </c>
      <c r="BP84" s="60" t="str">
        <f t="shared" si="26"/>
        <v/>
      </c>
      <c r="BR84" s="57" t="str">
        <f t="shared" si="27"/>
        <v/>
      </c>
      <c r="BS84" s="58">
        <v>81000</v>
      </c>
      <c r="BT84" s="58"/>
      <c r="BU84" s="58"/>
      <c r="BV84" s="59">
        <f t="shared" si="28"/>
        <v>0</v>
      </c>
      <c r="BW84" s="60" t="str">
        <f t="shared" si="29"/>
        <v/>
      </c>
      <c r="BY84" s="61" t="str">
        <f t="shared" si="30"/>
        <v/>
      </c>
      <c r="BZ84" s="62" t="str">
        <f t="shared" si="31"/>
        <v/>
      </c>
      <c r="CA84" s="62"/>
      <c r="CB84" s="62"/>
      <c r="CC84" s="63">
        <f t="shared" si="32"/>
        <v>0</v>
      </c>
      <c r="CD84" s="64" t="str">
        <f t="shared" si="33"/>
        <v/>
      </c>
      <c r="CF84" s="61" t="str">
        <f t="shared" si="34"/>
        <v/>
      </c>
      <c r="CG84" s="62">
        <v>82000</v>
      </c>
      <c r="CH84" s="62"/>
      <c r="CI84" s="62"/>
      <c r="CJ84" s="63">
        <f t="shared" si="35"/>
        <v>0</v>
      </c>
      <c r="CK84" s="64" t="str">
        <f t="shared" si="36"/>
        <v/>
      </c>
      <c r="CM84" s="61" t="str">
        <f t="shared" si="37"/>
        <v/>
      </c>
      <c r="CN84" s="62">
        <v>81000</v>
      </c>
      <c r="CO84" s="62"/>
      <c r="CP84" s="62"/>
      <c r="CQ84" s="63">
        <f t="shared" si="38"/>
        <v>0</v>
      </c>
      <c r="CR84" s="64" t="str">
        <f t="shared" si="39"/>
        <v/>
      </c>
      <c r="CS84" s="65">
        <f t="shared" ref="CS84:CV84" si="126">N84</f>
        <v>0.25</v>
      </c>
      <c r="CT84" s="65">
        <f t="shared" si="126"/>
        <v>0.25</v>
      </c>
      <c r="CU84" s="65">
        <f t="shared" si="126"/>
        <v>0.25</v>
      </c>
      <c r="CV84" s="65">
        <f t="shared" si="126"/>
        <v>0.25</v>
      </c>
    </row>
    <row r="85" spans="1:100" ht="15.75" customHeight="1" x14ac:dyDescent="0.25">
      <c r="A85" s="47">
        <f>inpCommittedFunds!A85</f>
        <v>0</v>
      </c>
      <c r="B85" s="47">
        <f>inpCommittedFunds!B85</f>
        <v>0</v>
      </c>
      <c r="C85" s="48">
        <f>inpCommittedFunds!C85</f>
        <v>0</v>
      </c>
      <c r="D85" s="47">
        <f>inpCommittedFunds!D85</f>
        <v>0</v>
      </c>
      <c r="E85" s="47" t="str">
        <f>inpCommittedFunds!E85</f>
        <v>Internal</v>
      </c>
      <c r="F85" s="47">
        <f>inpCommittedFunds!F85</f>
        <v>0</v>
      </c>
      <c r="G85" s="47">
        <f>inpCommittedFunds!G85</f>
        <v>0</v>
      </c>
      <c r="H85" s="47">
        <f>inpCommittedFunds!H85</f>
        <v>0</v>
      </c>
      <c r="I85" s="47">
        <f>inpCommittedFunds!I85</f>
        <v>0</v>
      </c>
      <c r="J85" s="47">
        <f>inpCommittedFunds!J85</f>
        <v>0</v>
      </c>
      <c r="K85" s="47">
        <f>inpCommittedFunds!K85</f>
        <v>0</v>
      </c>
      <c r="L85" s="47">
        <f>inpCommittedFunds!L85</f>
        <v>0</v>
      </c>
      <c r="M85" s="47">
        <f>inpCommittedFunds!M85</f>
        <v>0</v>
      </c>
      <c r="N85" s="49">
        <f>inpCommittedFunds!N85</f>
        <v>0.25</v>
      </c>
      <c r="O85" s="49">
        <f>inpCommittedFunds!O85</f>
        <v>0.25</v>
      </c>
      <c r="P85" s="49">
        <f>inpCommittedFunds!P85</f>
        <v>0.25</v>
      </c>
      <c r="Q85" s="49">
        <f>inpCommittedFunds!Q85</f>
        <v>0.25</v>
      </c>
      <c r="R85" s="47">
        <f>inpCommittedFunds!R85</f>
        <v>0</v>
      </c>
      <c r="S85" s="47" t="b">
        <f>inpCommittedFunds!S85</f>
        <v>1</v>
      </c>
      <c r="T85" s="47" t="b">
        <f>inpCommittedFunds!T85</f>
        <v>1</v>
      </c>
      <c r="V85" s="2" t="b">
        <f t="shared" si="0"/>
        <v>0</v>
      </c>
      <c r="W85" s="2">
        <f t="shared" si="107"/>
        <v>99992</v>
      </c>
      <c r="X85" s="2">
        <f t="shared" si="108"/>
        <v>89992</v>
      </c>
      <c r="Y85" s="2">
        <f t="shared" si="109"/>
        <v>89992</v>
      </c>
      <c r="AB85" s="50" t="str">
        <f t="shared" si="4"/>
        <v/>
      </c>
      <c r="AC85" s="5" t="str">
        <f t="shared" si="5"/>
        <v/>
      </c>
      <c r="AD85" s="5"/>
      <c r="AE85" s="5"/>
      <c r="AF85" s="51">
        <f t="shared" si="6"/>
        <v>0</v>
      </c>
      <c r="AG85" s="52" t="str">
        <f t="shared" si="7"/>
        <v/>
      </c>
      <c r="AI85" s="50" t="str">
        <f t="shared" si="8"/>
        <v/>
      </c>
      <c r="AJ85" s="5" t="str">
        <f t="shared" si="9"/>
        <v/>
      </c>
      <c r="AK85" s="5"/>
      <c r="AL85" s="5"/>
      <c r="AM85" s="51">
        <f t="shared" si="10"/>
        <v>0</v>
      </c>
      <c r="AN85" s="52" t="str">
        <f t="shared" si="11"/>
        <v/>
      </c>
      <c r="AP85" s="53" t="str">
        <f t="shared" si="12"/>
        <v/>
      </c>
      <c r="AQ85" s="54" t="str">
        <f t="shared" si="13"/>
        <v/>
      </c>
      <c r="AR85" s="54"/>
      <c r="AS85" s="54"/>
      <c r="AT85" s="55">
        <f t="shared" si="14"/>
        <v>0</v>
      </c>
      <c r="AU85" s="56" t="str">
        <f t="shared" si="15"/>
        <v/>
      </c>
      <c r="AW85" s="54" t="str">
        <f t="shared" si="16"/>
        <v/>
      </c>
      <c r="AX85" s="54" t="str">
        <f t="shared" si="17"/>
        <v/>
      </c>
      <c r="AY85" s="54"/>
      <c r="AZ85" s="54"/>
      <c r="BA85" s="55">
        <f t="shared" si="18"/>
        <v>0</v>
      </c>
      <c r="BB85" s="54" t="str">
        <f t="shared" si="19"/>
        <v/>
      </c>
      <c r="BD85" s="57" t="str">
        <f t="shared" si="20"/>
        <v/>
      </c>
      <c r="BE85" s="58" t="str">
        <f t="shared" si="21"/>
        <v/>
      </c>
      <c r="BF85" s="58"/>
      <c r="BG85" s="58"/>
      <c r="BH85" s="59">
        <f t="shared" si="22"/>
        <v>0</v>
      </c>
      <c r="BI85" s="60" t="str">
        <f t="shared" si="23"/>
        <v/>
      </c>
      <c r="BK85" s="57" t="str">
        <f t="shared" si="24"/>
        <v/>
      </c>
      <c r="BL85" s="58">
        <v>82000</v>
      </c>
      <c r="BM85" s="58"/>
      <c r="BN85" s="58"/>
      <c r="BO85" s="59">
        <f t="shared" si="25"/>
        <v>0</v>
      </c>
      <c r="BP85" s="60" t="str">
        <f t="shared" si="26"/>
        <v/>
      </c>
      <c r="BR85" s="57" t="str">
        <f t="shared" si="27"/>
        <v/>
      </c>
      <c r="BS85" s="58">
        <v>81000</v>
      </c>
      <c r="BT85" s="58"/>
      <c r="BU85" s="58"/>
      <c r="BV85" s="59">
        <f t="shared" si="28"/>
        <v>0</v>
      </c>
      <c r="BW85" s="60" t="str">
        <f t="shared" si="29"/>
        <v/>
      </c>
      <c r="BY85" s="61" t="str">
        <f t="shared" si="30"/>
        <v/>
      </c>
      <c r="BZ85" s="62" t="str">
        <f t="shared" si="31"/>
        <v/>
      </c>
      <c r="CA85" s="62"/>
      <c r="CB85" s="62"/>
      <c r="CC85" s="63">
        <f t="shared" si="32"/>
        <v>0</v>
      </c>
      <c r="CD85" s="64" t="str">
        <f t="shared" si="33"/>
        <v/>
      </c>
      <c r="CF85" s="61" t="str">
        <f t="shared" si="34"/>
        <v/>
      </c>
      <c r="CG85" s="62">
        <v>82000</v>
      </c>
      <c r="CH85" s="62"/>
      <c r="CI85" s="62"/>
      <c r="CJ85" s="63">
        <f t="shared" si="35"/>
        <v>0</v>
      </c>
      <c r="CK85" s="64" t="str">
        <f t="shared" si="36"/>
        <v/>
      </c>
      <c r="CM85" s="61" t="str">
        <f t="shared" si="37"/>
        <v/>
      </c>
      <c r="CN85" s="62">
        <v>81000</v>
      </c>
      <c r="CO85" s="62"/>
      <c r="CP85" s="62"/>
      <c r="CQ85" s="63">
        <f t="shared" si="38"/>
        <v>0</v>
      </c>
      <c r="CR85" s="64" t="str">
        <f t="shared" si="39"/>
        <v/>
      </c>
      <c r="CS85" s="65">
        <f t="shared" ref="CS85:CV85" si="127">N85</f>
        <v>0.25</v>
      </c>
      <c r="CT85" s="65">
        <f t="shared" si="127"/>
        <v>0.25</v>
      </c>
      <c r="CU85" s="65">
        <f t="shared" si="127"/>
        <v>0.25</v>
      </c>
      <c r="CV85" s="65">
        <f t="shared" si="127"/>
        <v>0.25</v>
      </c>
    </row>
    <row r="86" spans="1:100" ht="15.75" customHeight="1" x14ac:dyDescent="0.25">
      <c r="A86" s="47">
        <f>inpCommittedFunds!A86</f>
        <v>0</v>
      </c>
      <c r="B86" s="47">
        <f>inpCommittedFunds!B86</f>
        <v>0</v>
      </c>
      <c r="C86" s="48">
        <f>inpCommittedFunds!C86</f>
        <v>0</v>
      </c>
      <c r="D86" s="47">
        <f>inpCommittedFunds!D86</f>
        <v>0</v>
      </c>
      <c r="E86" s="47" t="str">
        <f>inpCommittedFunds!E86</f>
        <v>Internal</v>
      </c>
      <c r="F86" s="47">
        <f>inpCommittedFunds!F86</f>
        <v>0</v>
      </c>
      <c r="G86" s="47">
        <f>inpCommittedFunds!G86</f>
        <v>0</v>
      </c>
      <c r="H86" s="47">
        <f>inpCommittedFunds!H86</f>
        <v>0</v>
      </c>
      <c r="I86" s="47">
        <f>inpCommittedFunds!I86</f>
        <v>0</v>
      </c>
      <c r="J86" s="47">
        <f>inpCommittedFunds!J86</f>
        <v>0</v>
      </c>
      <c r="K86" s="47">
        <f>inpCommittedFunds!K86</f>
        <v>0</v>
      </c>
      <c r="L86" s="47">
        <f>inpCommittedFunds!L86</f>
        <v>0</v>
      </c>
      <c r="M86" s="47">
        <f>inpCommittedFunds!M86</f>
        <v>0</v>
      </c>
      <c r="N86" s="49">
        <f>inpCommittedFunds!N86</f>
        <v>0.25</v>
      </c>
      <c r="O86" s="49">
        <f>inpCommittedFunds!O86</f>
        <v>0.25</v>
      </c>
      <c r="P86" s="49">
        <f>inpCommittedFunds!P86</f>
        <v>0.25</v>
      </c>
      <c r="Q86" s="49">
        <f>inpCommittedFunds!Q86</f>
        <v>0.25</v>
      </c>
      <c r="R86" s="47">
        <f>inpCommittedFunds!R86</f>
        <v>0</v>
      </c>
      <c r="S86" s="47" t="b">
        <f>inpCommittedFunds!S86</f>
        <v>1</v>
      </c>
      <c r="T86" s="47" t="b">
        <f>inpCommittedFunds!T86</f>
        <v>1</v>
      </c>
      <c r="V86" s="2" t="b">
        <f t="shared" si="0"/>
        <v>0</v>
      </c>
      <c r="W86" s="2">
        <f t="shared" si="107"/>
        <v>99992</v>
      </c>
      <c r="X86" s="2">
        <f t="shared" si="108"/>
        <v>89992</v>
      </c>
      <c r="Y86" s="2">
        <f t="shared" si="109"/>
        <v>89992</v>
      </c>
      <c r="AB86" s="50" t="str">
        <f t="shared" si="4"/>
        <v/>
      </c>
      <c r="AC86" s="5" t="str">
        <f t="shared" si="5"/>
        <v/>
      </c>
      <c r="AD86" s="5"/>
      <c r="AE86" s="5"/>
      <c r="AF86" s="51">
        <f t="shared" si="6"/>
        <v>0</v>
      </c>
      <c r="AG86" s="52" t="str">
        <f t="shared" si="7"/>
        <v/>
      </c>
      <c r="AI86" s="50" t="str">
        <f t="shared" si="8"/>
        <v/>
      </c>
      <c r="AJ86" s="5" t="str">
        <f t="shared" si="9"/>
        <v/>
      </c>
      <c r="AK86" s="5"/>
      <c r="AL86" s="5"/>
      <c r="AM86" s="51">
        <f t="shared" si="10"/>
        <v>0</v>
      </c>
      <c r="AN86" s="52" t="str">
        <f t="shared" si="11"/>
        <v/>
      </c>
      <c r="AP86" s="53" t="str">
        <f t="shared" si="12"/>
        <v/>
      </c>
      <c r="AQ86" s="54" t="str">
        <f t="shared" si="13"/>
        <v/>
      </c>
      <c r="AR86" s="54"/>
      <c r="AS86" s="54"/>
      <c r="AT86" s="55">
        <f t="shared" si="14"/>
        <v>0</v>
      </c>
      <c r="AU86" s="56" t="str">
        <f t="shared" si="15"/>
        <v/>
      </c>
      <c r="AW86" s="54" t="str">
        <f t="shared" si="16"/>
        <v/>
      </c>
      <c r="AX86" s="54" t="str">
        <f t="shared" si="17"/>
        <v/>
      </c>
      <c r="AY86" s="54"/>
      <c r="AZ86" s="54"/>
      <c r="BA86" s="55">
        <f t="shared" si="18"/>
        <v>0</v>
      </c>
      <c r="BB86" s="54" t="str">
        <f t="shared" si="19"/>
        <v/>
      </c>
      <c r="BD86" s="57" t="str">
        <f t="shared" si="20"/>
        <v/>
      </c>
      <c r="BE86" s="58" t="str">
        <f t="shared" si="21"/>
        <v/>
      </c>
      <c r="BF86" s="58"/>
      <c r="BG86" s="58"/>
      <c r="BH86" s="59">
        <f t="shared" si="22"/>
        <v>0</v>
      </c>
      <c r="BI86" s="60" t="str">
        <f t="shared" si="23"/>
        <v/>
      </c>
      <c r="BK86" s="57" t="str">
        <f t="shared" si="24"/>
        <v/>
      </c>
      <c r="BL86" s="58">
        <v>82000</v>
      </c>
      <c r="BM86" s="58"/>
      <c r="BN86" s="58"/>
      <c r="BO86" s="59">
        <f t="shared" si="25"/>
        <v>0</v>
      </c>
      <c r="BP86" s="60" t="str">
        <f t="shared" si="26"/>
        <v/>
      </c>
      <c r="BR86" s="57" t="str">
        <f t="shared" si="27"/>
        <v/>
      </c>
      <c r="BS86" s="58">
        <v>81000</v>
      </c>
      <c r="BT86" s="58"/>
      <c r="BU86" s="58"/>
      <c r="BV86" s="59">
        <f t="shared" si="28"/>
        <v>0</v>
      </c>
      <c r="BW86" s="60" t="str">
        <f t="shared" si="29"/>
        <v/>
      </c>
      <c r="BY86" s="61" t="str">
        <f t="shared" si="30"/>
        <v/>
      </c>
      <c r="BZ86" s="62" t="str">
        <f t="shared" si="31"/>
        <v/>
      </c>
      <c r="CA86" s="62"/>
      <c r="CB86" s="62"/>
      <c r="CC86" s="63">
        <f t="shared" si="32"/>
        <v>0</v>
      </c>
      <c r="CD86" s="64" t="str">
        <f t="shared" si="33"/>
        <v/>
      </c>
      <c r="CF86" s="61" t="str">
        <f t="shared" si="34"/>
        <v/>
      </c>
      <c r="CG86" s="62">
        <v>82000</v>
      </c>
      <c r="CH86" s="62"/>
      <c r="CI86" s="62"/>
      <c r="CJ86" s="63">
        <f t="shared" si="35"/>
        <v>0</v>
      </c>
      <c r="CK86" s="64" t="str">
        <f t="shared" si="36"/>
        <v/>
      </c>
      <c r="CM86" s="61" t="str">
        <f t="shared" si="37"/>
        <v/>
      </c>
      <c r="CN86" s="62">
        <v>81000</v>
      </c>
      <c r="CO86" s="62"/>
      <c r="CP86" s="62"/>
      <c r="CQ86" s="63">
        <f t="shared" si="38"/>
        <v>0</v>
      </c>
      <c r="CR86" s="64" t="str">
        <f t="shared" si="39"/>
        <v/>
      </c>
      <c r="CS86" s="65">
        <f t="shared" ref="CS86:CV86" si="128">N86</f>
        <v>0.25</v>
      </c>
      <c r="CT86" s="65">
        <f t="shared" si="128"/>
        <v>0.25</v>
      </c>
      <c r="CU86" s="65">
        <f t="shared" si="128"/>
        <v>0.25</v>
      </c>
      <c r="CV86" s="65">
        <f t="shared" si="128"/>
        <v>0.25</v>
      </c>
    </row>
    <row r="87" spans="1:100" ht="15.75" customHeight="1" x14ac:dyDescent="0.25">
      <c r="A87" s="47">
        <f>inpCommittedFunds!A87</f>
        <v>0</v>
      </c>
      <c r="B87" s="47">
        <f>inpCommittedFunds!B87</f>
        <v>0</v>
      </c>
      <c r="C87" s="48">
        <f>inpCommittedFunds!C87</f>
        <v>0</v>
      </c>
      <c r="D87" s="47">
        <f>inpCommittedFunds!D87</f>
        <v>0</v>
      </c>
      <c r="E87" s="47" t="str">
        <f>inpCommittedFunds!E87</f>
        <v>Internal</v>
      </c>
      <c r="F87" s="47">
        <f>inpCommittedFunds!F87</f>
        <v>0</v>
      </c>
      <c r="G87" s="47">
        <f>inpCommittedFunds!G87</f>
        <v>0</v>
      </c>
      <c r="H87" s="47">
        <f>inpCommittedFunds!H87</f>
        <v>0</v>
      </c>
      <c r="I87" s="47">
        <f>inpCommittedFunds!I87</f>
        <v>0</v>
      </c>
      <c r="J87" s="47">
        <f>inpCommittedFunds!J87</f>
        <v>0</v>
      </c>
      <c r="K87" s="47">
        <f>inpCommittedFunds!K87</f>
        <v>0</v>
      </c>
      <c r="L87" s="47">
        <f>inpCommittedFunds!L87</f>
        <v>0</v>
      </c>
      <c r="M87" s="47">
        <f>inpCommittedFunds!M87</f>
        <v>0</v>
      </c>
      <c r="N87" s="49">
        <f>inpCommittedFunds!N87</f>
        <v>0.25</v>
      </c>
      <c r="O87" s="49">
        <f>inpCommittedFunds!O87</f>
        <v>0.25</v>
      </c>
      <c r="P87" s="49">
        <f>inpCommittedFunds!P87</f>
        <v>0.25</v>
      </c>
      <c r="Q87" s="49">
        <f>inpCommittedFunds!Q87</f>
        <v>0.25</v>
      </c>
      <c r="R87" s="47">
        <f>inpCommittedFunds!R87</f>
        <v>0</v>
      </c>
      <c r="S87" s="47" t="b">
        <f>inpCommittedFunds!S87</f>
        <v>1</v>
      </c>
      <c r="T87" s="47" t="b">
        <f>inpCommittedFunds!T87</f>
        <v>1</v>
      </c>
      <c r="V87" s="2" t="b">
        <f t="shared" si="0"/>
        <v>0</v>
      </c>
      <c r="W87" s="2">
        <f t="shared" si="107"/>
        <v>99992</v>
      </c>
      <c r="X87" s="2">
        <f t="shared" si="108"/>
        <v>89992</v>
      </c>
      <c r="Y87" s="2">
        <f t="shared" si="109"/>
        <v>89992</v>
      </c>
      <c r="AB87" s="50" t="str">
        <f t="shared" si="4"/>
        <v/>
      </c>
      <c r="AC87" s="5" t="str">
        <f t="shared" si="5"/>
        <v/>
      </c>
      <c r="AD87" s="5"/>
      <c r="AE87" s="5"/>
      <c r="AF87" s="51">
        <f t="shared" si="6"/>
        <v>0</v>
      </c>
      <c r="AG87" s="52" t="str">
        <f t="shared" si="7"/>
        <v/>
      </c>
      <c r="AI87" s="50" t="str">
        <f t="shared" si="8"/>
        <v/>
      </c>
      <c r="AJ87" s="5" t="str">
        <f t="shared" si="9"/>
        <v/>
      </c>
      <c r="AK87" s="5"/>
      <c r="AL87" s="5"/>
      <c r="AM87" s="51">
        <f t="shared" si="10"/>
        <v>0</v>
      </c>
      <c r="AN87" s="52" t="str">
        <f t="shared" si="11"/>
        <v/>
      </c>
      <c r="AP87" s="53" t="str">
        <f t="shared" si="12"/>
        <v/>
      </c>
      <c r="AQ87" s="54" t="str">
        <f t="shared" si="13"/>
        <v/>
      </c>
      <c r="AR87" s="54"/>
      <c r="AS87" s="54"/>
      <c r="AT87" s="55">
        <f t="shared" si="14"/>
        <v>0</v>
      </c>
      <c r="AU87" s="56" t="str">
        <f t="shared" si="15"/>
        <v/>
      </c>
      <c r="AW87" s="54" t="str">
        <f t="shared" si="16"/>
        <v/>
      </c>
      <c r="AX87" s="54" t="str">
        <f t="shared" si="17"/>
        <v/>
      </c>
      <c r="AY87" s="54"/>
      <c r="AZ87" s="54"/>
      <c r="BA87" s="55">
        <f t="shared" si="18"/>
        <v>0</v>
      </c>
      <c r="BB87" s="54" t="str">
        <f t="shared" si="19"/>
        <v/>
      </c>
      <c r="BD87" s="57" t="str">
        <f t="shared" si="20"/>
        <v/>
      </c>
      <c r="BE87" s="58" t="str">
        <f t="shared" si="21"/>
        <v/>
      </c>
      <c r="BF87" s="58"/>
      <c r="BG87" s="58"/>
      <c r="BH87" s="59">
        <f t="shared" si="22"/>
        <v>0</v>
      </c>
      <c r="BI87" s="60" t="str">
        <f t="shared" si="23"/>
        <v/>
      </c>
      <c r="BK87" s="57" t="str">
        <f t="shared" si="24"/>
        <v/>
      </c>
      <c r="BL87" s="58">
        <v>82000</v>
      </c>
      <c r="BM87" s="58"/>
      <c r="BN87" s="58"/>
      <c r="BO87" s="59">
        <f t="shared" si="25"/>
        <v>0</v>
      </c>
      <c r="BP87" s="60" t="str">
        <f t="shared" si="26"/>
        <v/>
      </c>
      <c r="BR87" s="57" t="str">
        <f t="shared" si="27"/>
        <v/>
      </c>
      <c r="BS87" s="58">
        <v>81000</v>
      </c>
      <c r="BT87" s="58"/>
      <c r="BU87" s="58"/>
      <c r="BV87" s="59">
        <f t="shared" si="28"/>
        <v>0</v>
      </c>
      <c r="BW87" s="60" t="str">
        <f t="shared" si="29"/>
        <v/>
      </c>
      <c r="BY87" s="61" t="str">
        <f t="shared" si="30"/>
        <v/>
      </c>
      <c r="BZ87" s="62" t="str">
        <f t="shared" si="31"/>
        <v/>
      </c>
      <c r="CA87" s="62"/>
      <c r="CB87" s="62"/>
      <c r="CC87" s="63">
        <f t="shared" si="32"/>
        <v>0</v>
      </c>
      <c r="CD87" s="64" t="str">
        <f t="shared" si="33"/>
        <v/>
      </c>
      <c r="CF87" s="61" t="str">
        <f t="shared" si="34"/>
        <v/>
      </c>
      <c r="CG87" s="62">
        <v>82000</v>
      </c>
      <c r="CH87" s="62"/>
      <c r="CI87" s="62"/>
      <c r="CJ87" s="63">
        <f t="shared" si="35"/>
        <v>0</v>
      </c>
      <c r="CK87" s="64" t="str">
        <f t="shared" si="36"/>
        <v/>
      </c>
      <c r="CM87" s="61" t="str">
        <f t="shared" si="37"/>
        <v/>
      </c>
      <c r="CN87" s="62">
        <v>81000</v>
      </c>
      <c r="CO87" s="62"/>
      <c r="CP87" s="62"/>
      <c r="CQ87" s="63">
        <f t="shared" si="38"/>
        <v>0</v>
      </c>
      <c r="CR87" s="64" t="str">
        <f t="shared" si="39"/>
        <v/>
      </c>
      <c r="CS87" s="65">
        <f t="shared" ref="CS87:CV87" si="129">N87</f>
        <v>0.25</v>
      </c>
      <c r="CT87" s="65">
        <f t="shared" si="129"/>
        <v>0.25</v>
      </c>
      <c r="CU87" s="65">
        <f t="shared" si="129"/>
        <v>0.25</v>
      </c>
      <c r="CV87" s="65">
        <f t="shared" si="129"/>
        <v>0.25</v>
      </c>
    </row>
    <row r="88" spans="1:100" ht="15.75" customHeight="1" x14ac:dyDescent="0.25">
      <c r="A88" s="47">
        <f>inpCommittedFunds!A88</f>
        <v>0</v>
      </c>
      <c r="B88" s="47">
        <f>inpCommittedFunds!B88</f>
        <v>0</v>
      </c>
      <c r="C88" s="48">
        <f>inpCommittedFunds!C88</f>
        <v>0</v>
      </c>
      <c r="D88" s="47">
        <f>inpCommittedFunds!D88</f>
        <v>0</v>
      </c>
      <c r="E88" s="47" t="str">
        <f>inpCommittedFunds!E88</f>
        <v>Internal</v>
      </c>
      <c r="F88" s="47">
        <f>inpCommittedFunds!F88</f>
        <v>0</v>
      </c>
      <c r="G88" s="47">
        <f>inpCommittedFunds!G88</f>
        <v>0</v>
      </c>
      <c r="H88" s="47">
        <f>inpCommittedFunds!H88</f>
        <v>0</v>
      </c>
      <c r="I88" s="47">
        <f>inpCommittedFunds!I88</f>
        <v>0</v>
      </c>
      <c r="J88" s="47">
        <f>inpCommittedFunds!J88</f>
        <v>0</v>
      </c>
      <c r="K88" s="47">
        <f>inpCommittedFunds!K88</f>
        <v>0</v>
      </c>
      <c r="L88" s="47">
        <f>inpCommittedFunds!L88</f>
        <v>0</v>
      </c>
      <c r="M88" s="47">
        <f>inpCommittedFunds!M88</f>
        <v>0</v>
      </c>
      <c r="N88" s="49">
        <f>inpCommittedFunds!N88</f>
        <v>0.25</v>
      </c>
      <c r="O88" s="49">
        <f>inpCommittedFunds!O88</f>
        <v>0.25</v>
      </c>
      <c r="P88" s="49">
        <f>inpCommittedFunds!P88</f>
        <v>0.25</v>
      </c>
      <c r="Q88" s="49">
        <f>inpCommittedFunds!Q88</f>
        <v>0.25</v>
      </c>
      <c r="R88" s="47">
        <f>inpCommittedFunds!R88</f>
        <v>0</v>
      </c>
      <c r="S88" s="47" t="b">
        <f>inpCommittedFunds!S88</f>
        <v>1</v>
      </c>
      <c r="T88" s="47" t="b">
        <f>inpCommittedFunds!T88</f>
        <v>1</v>
      </c>
      <c r="V88" s="2" t="b">
        <f t="shared" si="0"/>
        <v>0</v>
      </c>
      <c r="W88" s="2">
        <f t="shared" si="107"/>
        <v>99992</v>
      </c>
      <c r="X88" s="2">
        <f t="shared" si="108"/>
        <v>89992</v>
      </c>
      <c r="Y88" s="2">
        <f t="shared" si="109"/>
        <v>89992</v>
      </c>
      <c r="AB88" s="50" t="str">
        <f t="shared" si="4"/>
        <v/>
      </c>
      <c r="AC88" s="5" t="str">
        <f t="shared" si="5"/>
        <v/>
      </c>
      <c r="AD88" s="5"/>
      <c r="AE88" s="5"/>
      <c r="AF88" s="51">
        <f t="shared" si="6"/>
        <v>0</v>
      </c>
      <c r="AG88" s="52" t="str">
        <f t="shared" si="7"/>
        <v/>
      </c>
      <c r="AI88" s="50" t="str">
        <f t="shared" si="8"/>
        <v/>
      </c>
      <c r="AJ88" s="5" t="str">
        <f t="shared" si="9"/>
        <v/>
      </c>
      <c r="AK88" s="5"/>
      <c r="AL88" s="5"/>
      <c r="AM88" s="51">
        <f t="shared" si="10"/>
        <v>0</v>
      </c>
      <c r="AN88" s="52" t="str">
        <f t="shared" si="11"/>
        <v/>
      </c>
      <c r="AP88" s="53" t="str">
        <f t="shared" si="12"/>
        <v/>
      </c>
      <c r="AQ88" s="54" t="str">
        <f t="shared" si="13"/>
        <v/>
      </c>
      <c r="AR88" s="54"/>
      <c r="AS88" s="54"/>
      <c r="AT88" s="55">
        <f t="shared" si="14"/>
        <v>0</v>
      </c>
      <c r="AU88" s="56" t="str">
        <f t="shared" si="15"/>
        <v/>
      </c>
      <c r="AW88" s="54" t="str">
        <f t="shared" si="16"/>
        <v/>
      </c>
      <c r="AX88" s="54" t="str">
        <f t="shared" si="17"/>
        <v/>
      </c>
      <c r="AY88" s="54"/>
      <c r="AZ88" s="54"/>
      <c r="BA88" s="55">
        <f t="shared" si="18"/>
        <v>0</v>
      </c>
      <c r="BB88" s="54" t="str">
        <f t="shared" si="19"/>
        <v/>
      </c>
      <c r="BD88" s="57" t="str">
        <f t="shared" si="20"/>
        <v/>
      </c>
      <c r="BE88" s="58" t="str">
        <f t="shared" si="21"/>
        <v/>
      </c>
      <c r="BF88" s="58"/>
      <c r="BG88" s="58"/>
      <c r="BH88" s="59">
        <f t="shared" si="22"/>
        <v>0</v>
      </c>
      <c r="BI88" s="60" t="str">
        <f t="shared" si="23"/>
        <v/>
      </c>
      <c r="BK88" s="57" t="str">
        <f t="shared" si="24"/>
        <v/>
      </c>
      <c r="BL88" s="58">
        <v>82000</v>
      </c>
      <c r="BM88" s="58"/>
      <c r="BN88" s="58"/>
      <c r="BO88" s="59">
        <f t="shared" si="25"/>
        <v>0</v>
      </c>
      <c r="BP88" s="60" t="str">
        <f t="shared" si="26"/>
        <v/>
      </c>
      <c r="BR88" s="57" t="str">
        <f t="shared" si="27"/>
        <v/>
      </c>
      <c r="BS88" s="58">
        <v>81000</v>
      </c>
      <c r="BT88" s="58"/>
      <c r="BU88" s="58"/>
      <c r="BV88" s="59">
        <f t="shared" si="28"/>
        <v>0</v>
      </c>
      <c r="BW88" s="60" t="str">
        <f t="shared" si="29"/>
        <v/>
      </c>
      <c r="BY88" s="61" t="str">
        <f t="shared" si="30"/>
        <v/>
      </c>
      <c r="BZ88" s="62" t="str">
        <f t="shared" si="31"/>
        <v/>
      </c>
      <c r="CA88" s="62"/>
      <c r="CB88" s="62"/>
      <c r="CC88" s="63">
        <f t="shared" si="32"/>
        <v>0</v>
      </c>
      <c r="CD88" s="64" t="str">
        <f t="shared" si="33"/>
        <v/>
      </c>
      <c r="CF88" s="61" t="str">
        <f t="shared" si="34"/>
        <v/>
      </c>
      <c r="CG88" s="62">
        <v>82000</v>
      </c>
      <c r="CH88" s="62"/>
      <c r="CI88" s="62"/>
      <c r="CJ88" s="63">
        <f t="shared" si="35"/>
        <v>0</v>
      </c>
      <c r="CK88" s="64" t="str">
        <f t="shared" si="36"/>
        <v/>
      </c>
      <c r="CM88" s="61" t="str">
        <f t="shared" si="37"/>
        <v/>
      </c>
      <c r="CN88" s="62">
        <v>81000</v>
      </c>
      <c r="CO88" s="62"/>
      <c r="CP88" s="62"/>
      <c r="CQ88" s="63">
        <f t="shared" si="38"/>
        <v>0</v>
      </c>
      <c r="CR88" s="64" t="str">
        <f t="shared" si="39"/>
        <v/>
      </c>
      <c r="CS88" s="65">
        <f t="shared" ref="CS88:CV88" si="130">N88</f>
        <v>0.25</v>
      </c>
      <c r="CT88" s="65">
        <f t="shared" si="130"/>
        <v>0.25</v>
      </c>
      <c r="CU88" s="65">
        <f t="shared" si="130"/>
        <v>0.25</v>
      </c>
      <c r="CV88" s="65">
        <f t="shared" si="130"/>
        <v>0.25</v>
      </c>
    </row>
    <row r="89" spans="1:100" ht="15.75" customHeight="1" x14ac:dyDescent="0.25">
      <c r="A89" s="47">
        <f>inpCommittedFunds!A89</f>
        <v>0</v>
      </c>
      <c r="B89" s="47">
        <f>inpCommittedFunds!B89</f>
        <v>0</v>
      </c>
      <c r="C89" s="48">
        <f>inpCommittedFunds!C89</f>
        <v>0</v>
      </c>
      <c r="D89" s="47">
        <f>inpCommittedFunds!D89</f>
        <v>0</v>
      </c>
      <c r="E89" s="47" t="str">
        <f>inpCommittedFunds!E89</f>
        <v>Internal</v>
      </c>
      <c r="F89" s="47">
        <f>inpCommittedFunds!F89</f>
        <v>0</v>
      </c>
      <c r="G89" s="47">
        <f>inpCommittedFunds!G89</f>
        <v>0</v>
      </c>
      <c r="H89" s="47">
        <f>inpCommittedFunds!H89</f>
        <v>0</v>
      </c>
      <c r="I89" s="47">
        <f>inpCommittedFunds!I89</f>
        <v>0</v>
      </c>
      <c r="J89" s="47">
        <f>inpCommittedFunds!J89</f>
        <v>0</v>
      </c>
      <c r="K89" s="47">
        <f>inpCommittedFunds!K89</f>
        <v>0</v>
      </c>
      <c r="L89" s="47">
        <f>inpCommittedFunds!L89</f>
        <v>0</v>
      </c>
      <c r="M89" s="47">
        <f>inpCommittedFunds!M89</f>
        <v>0</v>
      </c>
      <c r="N89" s="49">
        <f>inpCommittedFunds!N89</f>
        <v>0.25</v>
      </c>
      <c r="O89" s="49">
        <f>inpCommittedFunds!O89</f>
        <v>0.25</v>
      </c>
      <c r="P89" s="49">
        <f>inpCommittedFunds!P89</f>
        <v>0.25</v>
      </c>
      <c r="Q89" s="49">
        <f>inpCommittedFunds!Q89</f>
        <v>0.25</v>
      </c>
      <c r="R89" s="47">
        <f>inpCommittedFunds!R89</f>
        <v>0</v>
      </c>
      <c r="S89" s="47" t="b">
        <f>inpCommittedFunds!S89</f>
        <v>1</v>
      </c>
      <c r="T89" s="47" t="b">
        <f>inpCommittedFunds!T89</f>
        <v>1</v>
      </c>
      <c r="V89" s="2" t="b">
        <f t="shared" si="0"/>
        <v>0</v>
      </c>
      <c r="W89" s="2">
        <f t="shared" si="107"/>
        <v>99992</v>
      </c>
      <c r="X89" s="2">
        <f t="shared" si="108"/>
        <v>89992</v>
      </c>
      <c r="Y89" s="2">
        <f t="shared" si="109"/>
        <v>89992</v>
      </c>
      <c r="AB89" s="50" t="str">
        <f t="shared" si="4"/>
        <v/>
      </c>
      <c r="AC89" s="5" t="str">
        <f t="shared" si="5"/>
        <v/>
      </c>
      <c r="AD89" s="5"/>
      <c r="AE89" s="5"/>
      <c r="AF89" s="51">
        <f t="shared" si="6"/>
        <v>0</v>
      </c>
      <c r="AG89" s="52" t="str">
        <f t="shared" si="7"/>
        <v/>
      </c>
      <c r="AI89" s="50" t="str">
        <f t="shared" si="8"/>
        <v/>
      </c>
      <c r="AJ89" s="5" t="str">
        <f t="shared" si="9"/>
        <v/>
      </c>
      <c r="AK89" s="5"/>
      <c r="AL89" s="5"/>
      <c r="AM89" s="51">
        <f t="shared" si="10"/>
        <v>0</v>
      </c>
      <c r="AN89" s="52" t="str">
        <f t="shared" si="11"/>
        <v/>
      </c>
      <c r="AP89" s="53" t="str">
        <f t="shared" si="12"/>
        <v/>
      </c>
      <c r="AQ89" s="54" t="str">
        <f t="shared" si="13"/>
        <v/>
      </c>
      <c r="AR89" s="54"/>
      <c r="AS89" s="54"/>
      <c r="AT89" s="55">
        <f t="shared" si="14"/>
        <v>0</v>
      </c>
      <c r="AU89" s="56" t="str">
        <f t="shared" si="15"/>
        <v/>
      </c>
      <c r="AW89" s="54" t="str">
        <f t="shared" si="16"/>
        <v/>
      </c>
      <c r="AX89" s="54" t="str">
        <f t="shared" si="17"/>
        <v/>
      </c>
      <c r="AY89" s="54"/>
      <c r="AZ89" s="54"/>
      <c r="BA89" s="55">
        <f t="shared" si="18"/>
        <v>0</v>
      </c>
      <c r="BB89" s="54" t="str">
        <f t="shared" si="19"/>
        <v/>
      </c>
      <c r="BD89" s="57" t="str">
        <f t="shared" si="20"/>
        <v/>
      </c>
      <c r="BE89" s="58" t="str">
        <f t="shared" si="21"/>
        <v/>
      </c>
      <c r="BF89" s="58"/>
      <c r="BG89" s="58"/>
      <c r="BH89" s="59">
        <f t="shared" si="22"/>
        <v>0</v>
      </c>
      <c r="BI89" s="60" t="str">
        <f t="shared" si="23"/>
        <v/>
      </c>
      <c r="BK89" s="57" t="str">
        <f t="shared" si="24"/>
        <v/>
      </c>
      <c r="BL89" s="58">
        <v>82000</v>
      </c>
      <c r="BM89" s="58"/>
      <c r="BN89" s="58"/>
      <c r="BO89" s="59">
        <f t="shared" si="25"/>
        <v>0</v>
      </c>
      <c r="BP89" s="60" t="str">
        <f t="shared" si="26"/>
        <v/>
      </c>
      <c r="BR89" s="57" t="str">
        <f t="shared" si="27"/>
        <v/>
      </c>
      <c r="BS89" s="58">
        <v>81000</v>
      </c>
      <c r="BT89" s="58"/>
      <c r="BU89" s="58"/>
      <c r="BV89" s="59">
        <f t="shared" si="28"/>
        <v>0</v>
      </c>
      <c r="BW89" s="60" t="str">
        <f t="shared" si="29"/>
        <v/>
      </c>
      <c r="BY89" s="61" t="str">
        <f t="shared" si="30"/>
        <v/>
      </c>
      <c r="BZ89" s="62" t="str">
        <f t="shared" si="31"/>
        <v/>
      </c>
      <c r="CA89" s="62"/>
      <c r="CB89" s="62"/>
      <c r="CC89" s="63">
        <f t="shared" si="32"/>
        <v>0</v>
      </c>
      <c r="CD89" s="64" t="str">
        <f t="shared" si="33"/>
        <v/>
      </c>
      <c r="CF89" s="61" t="str">
        <f t="shared" si="34"/>
        <v/>
      </c>
      <c r="CG89" s="62">
        <v>82000</v>
      </c>
      <c r="CH89" s="62"/>
      <c r="CI89" s="62"/>
      <c r="CJ89" s="63">
        <f t="shared" si="35"/>
        <v>0</v>
      </c>
      <c r="CK89" s="64" t="str">
        <f t="shared" si="36"/>
        <v/>
      </c>
      <c r="CM89" s="61" t="str">
        <f t="shared" si="37"/>
        <v/>
      </c>
      <c r="CN89" s="62">
        <v>81000</v>
      </c>
      <c r="CO89" s="62"/>
      <c r="CP89" s="62"/>
      <c r="CQ89" s="63">
        <f t="shared" si="38"/>
        <v>0</v>
      </c>
      <c r="CR89" s="64" t="str">
        <f t="shared" si="39"/>
        <v/>
      </c>
      <c r="CS89" s="65">
        <f t="shared" ref="CS89:CV89" si="131">N89</f>
        <v>0.25</v>
      </c>
      <c r="CT89" s="65">
        <f t="shared" si="131"/>
        <v>0.25</v>
      </c>
      <c r="CU89" s="65">
        <f t="shared" si="131"/>
        <v>0.25</v>
      </c>
      <c r="CV89" s="65">
        <f t="shared" si="131"/>
        <v>0.25</v>
      </c>
    </row>
    <row r="90" spans="1:100" ht="15.75" customHeight="1" x14ac:dyDescent="0.25">
      <c r="A90" s="47">
        <f>inpCommittedFunds!A90</f>
        <v>0</v>
      </c>
      <c r="B90" s="47">
        <f>inpCommittedFunds!B90</f>
        <v>0</v>
      </c>
      <c r="C90" s="48">
        <f>inpCommittedFunds!C90</f>
        <v>0</v>
      </c>
      <c r="D90" s="47">
        <f>inpCommittedFunds!D90</f>
        <v>0</v>
      </c>
      <c r="E90" s="47" t="str">
        <f>inpCommittedFunds!E90</f>
        <v>Internal</v>
      </c>
      <c r="F90" s="47">
        <f>inpCommittedFunds!F90</f>
        <v>0</v>
      </c>
      <c r="G90" s="47">
        <f>inpCommittedFunds!G90</f>
        <v>0</v>
      </c>
      <c r="H90" s="47">
        <f>inpCommittedFunds!H90</f>
        <v>0</v>
      </c>
      <c r="I90" s="47">
        <f>inpCommittedFunds!I90</f>
        <v>0</v>
      </c>
      <c r="J90" s="47">
        <f>inpCommittedFunds!J90</f>
        <v>0</v>
      </c>
      <c r="K90" s="47">
        <f>inpCommittedFunds!K90</f>
        <v>0</v>
      </c>
      <c r="L90" s="47">
        <f>inpCommittedFunds!L90</f>
        <v>0</v>
      </c>
      <c r="M90" s="47">
        <f>inpCommittedFunds!M90</f>
        <v>0</v>
      </c>
      <c r="N90" s="49">
        <f>inpCommittedFunds!N90</f>
        <v>0.25</v>
      </c>
      <c r="O90" s="49">
        <f>inpCommittedFunds!O90</f>
        <v>0.25</v>
      </c>
      <c r="P90" s="49">
        <f>inpCommittedFunds!P90</f>
        <v>0.25</v>
      </c>
      <c r="Q90" s="49">
        <f>inpCommittedFunds!Q90</f>
        <v>0.25</v>
      </c>
      <c r="R90" s="47">
        <f>inpCommittedFunds!R90</f>
        <v>0</v>
      </c>
      <c r="S90" s="47" t="b">
        <f>inpCommittedFunds!S90</f>
        <v>1</v>
      </c>
      <c r="T90" s="47" t="b">
        <f>inpCommittedFunds!T90</f>
        <v>1</v>
      </c>
      <c r="V90" s="2" t="b">
        <f t="shared" si="0"/>
        <v>0</v>
      </c>
      <c r="W90" s="2">
        <f t="shared" si="107"/>
        <v>99992</v>
      </c>
      <c r="X90" s="2">
        <f t="shared" si="108"/>
        <v>89992</v>
      </c>
      <c r="Y90" s="2">
        <f t="shared" si="109"/>
        <v>89992</v>
      </c>
      <c r="AB90" s="50" t="str">
        <f t="shared" si="4"/>
        <v/>
      </c>
      <c r="AC90" s="5" t="str">
        <f t="shared" si="5"/>
        <v/>
      </c>
      <c r="AD90" s="5"/>
      <c r="AE90" s="5"/>
      <c r="AF90" s="51">
        <f t="shared" si="6"/>
        <v>0</v>
      </c>
      <c r="AG90" s="52" t="str">
        <f t="shared" si="7"/>
        <v/>
      </c>
      <c r="AI90" s="50" t="str">
        <f t="shared" si="8"/>
        <v/>
      </c>
      <c r="AJ90" s="5" t="str">
        <f t="shared" si="9"/>
        <v/>
      </c>
      <c r="AK90" s="5"/>
      <c r="AL90" s="5"/>
      <c r="AM90" s="51">
        <f t="shared" si="10"/>
        <v>0</v>
      </c>
      <c r="AN90" s="52" t="str">
        <f t="shared" si="11"/>
        <v/>
      </c>
      <c r="AP90" s="53" t="str">
        <f t="shared" si="12"/>
        <v/>
      </c>
      <c r="AQ90" s="54" t="str">
        <f t="shared" si="13"/>
        <v/>
      </c>
      <c r="AR90" s="54"/>
      <c r="AS90" s="54"/>
      <c r="AT90" s="55">
        <f t="shared" si="14"/>
        <v>0</v>
      </c>
      <c r="AU90" s="56" t="str">
        <f t="shared" si="15"/>
        <v/>
      </c>
      <c r="AW90" s="54" t="str">
        <f t="shared" si="16"/>
        <v/>
      </c>
      <c r="AX90" s="54" t="str">
        <f t="shared" si="17"/>
        <v/>
      </c>
      <c r="AY90" s="54"/>
      <c r="AZ90" s="54"/>
      <c r="BA90" s="55">
        <f t="shared" si="18"/>
        <v>0</v>
      </c>
      <c r="BB90" s="54" t="str">
        <f t="shared" si="19"/>
        <v/>
      </c>
      <c r="BD90" s="57" t="str">
        <f t="shared" si="20"/>
        <v/>
      </c>
      <c r="BE90" s="58" t="str">
        <f t="shared" si="21"/>
        <v/>
      </c>
      <c r="BF90" s="58"/>
      <c r="BG90" s="58"/>
      <c r="BH90" s="59">
        <f t="shared" si="22"/>
        <v>0</v>
      </c>
      <c r="BI90" s="60" t="str">
        <f t="shared" si="23"/>
        <v/>
      </c>
      <c r="BK90" s="57" t="str">
        <f t="shared" si="24"/>
        <v/>
      </c>
      <c r="BL90" s="58">
        <v>82000</v>
      </c>
      <c r="BM90" s="58"/>
      <c r="BN90" s="58"/>
      <c r="BO90" s="59">
        <f t="shared" si="25"/>
        <v>0</v>
      </c>
      <c r="BP90" s="60" t="str">
        <f t="shared" si="26"/>
        <v/>
      </c>
      <c r="BR90" s="57" t="str">
        <f t="shared" si="27"/>
        <v/>
      </c>
      <c r="BS90" s="58">
        <v>81000</v>
      </c>
      <c r="BT90" s="58"/>
      <c r="BU90" s="58"/>
      <c r="BV90" s="59">
        <f t="shared" si="28"/>
        <v>0</v>
      </c>
      <c r="BW90" s="60" t="str">
        <f t="shared" si="29"/>
        <v/>
      </c>
      <c r="BY90" s="61" t="str">
        <f t="shared" si="30"/>
        <v/>
      </c>
      <c r="BZ90" s="62" t="str">
        <f t="shared" si="31"/>
        <v/>
      </c>
      <c r="CA90" s="62"/>
      <c r="CB90" s="62"/>
      <c r="CC90" s="63">
        <f t="shared" si="32"/>
        <v>0</v>
      </c>
      <c r="CD90" s="64" t="str">
        <f t="shared" si="33"/>
        <v/>
      </c>
      <c r="CF90" s="61" t="str">
        <f t="shared" si="34"/>
        <v/>
      </c>
      <c r="CG90" s="62">
        <v>82000</v>
      </c>
      <c r="CH90" s="62"/>
      <c r="CI90" s="62"/>
      <c r="CJ90" s="63">
        <f t="shared" si="35"/>
        <v>0</v>
      </c>
      <c r="CK90" s="64" t="str">
        <f t="shared" si="36"/>
        <v/>
      </c>
      <c r="CM90" s="61" t="str">
        <f t="shared" si="37"/>
        <v/>
      </c>
      <c r="CN90" s="62">
        <v>81000</v>
      </c>
      <c r="CO90" s="62"/>
      <c r="CP90" s="62"/>
      <c r="CQ90" s="63">
        <f t="shared" si="38"/>
        <v>0</v>
      </c>
      <c r="CR90" s="64" t="str">
        <f t="shared" si="39"/>
        <v/>
      </c>
      <c r="CS90" s="65">
        <f t="shared" ref="CS90:CV90" si="132">N90</f>
        <v>0.25</v>
      </c>
      <c r="CT90" s="65">
        <f t="shared" si="132"/>
        <v>0.25</v>
      </c>
      <c r="CU90" s="65">
        <f t="shared" si="132"/>
        <v>0.25</v>
      </c>
      <c r="CV90" s="65">
        <f t="shared" si="132"/>
        <v>0.25</v>
      </c>
    </row>
    <row r="91" spans="1:100" ht="15.75" customHeight="1" x14ac:dyDescent="0.25">
      <c r="A91" s="47">
        <f>inpCommittedFunds!A91</f>
        <v>0</v>
      </c>
      <c r="B91" s="47">
        <f>inpCommittedFunds!B91</f>
        <v>0</v>
      </c>
      <c r="C91" s="48">
        <f>inpCommittedFunds!C91</f>
        <v>0</v>
      </c>
      <c r="D91" s="47">
        <f>inpCommittedFunds!D91</f>
        <v>0</v>
      </c>
      <c r="E91" s="47" t="str">
        <f>inpCommittedFunds!E91</f>
        <v>Internal</v>
      </c>
      <c r="F91" s="47">
        <f>inpCommittedFunds!F91</f>
        <v>0</v>
      </c>
      <c r="G91" s="47">
        <f>inpCommittedFunds!G91</f>
        <v>0</v>
      </c>
      <c r="H91" s="47">
        <f>inpCommittedFunds!H91</f>
        <v>0</v>
      </c>
      <c r="I91" s="47">
        <f>inpCommittedFunds!I91</f>
        <v>0</v>
      </c>
      <c r="J91" s="47">
        <f>inpCommittedFunds!J91</f>
        <v>0</v>
      </c>
      <c r="K91" s="47">
        <f>inpCommittedFunds!K91</f>
        <v>0</v>
      </c>
      <c r="L91" s="47">
        <f>inpCommittedFunds!L91</f>
        <v>0</v>
      </c>
      <c r="M91" s="47">
        <f>inpCommittedFunds!M91</f>
        <v>0</v>
      </c>
      <c r="N91" s="49">
        <f>inpCommittedFunds!N91</f>
        <v>0.25</v>
      </c>
      <c r="O91" s="49">
        <f>inpCommittedFunds!O91</f>
        <v>0.25</v>
      </c>
      <c r="P91" s="49">
        <f>inpCommittedFunds!P91</f>
        <v>0.25</v>
      </c>
      <c r="Q91" s="49">
        <f>inpCommittedFunds!Q91</f>
        <v>0.25</v>
      </c>
      <c r="R91" s="47">
        <f>inpCommittedFunds!R91</f>
        <v>0</v>
      </c>
      <c r="S91" s="47" t="b">
        <f>inpCommittedFunds!S91</f>
        <v>1</v>
      </c>
      <c r="T91" s="47" t="b">
        <f>inpCommittedFunds!T91</f>
        <v>1</v>
      </c>
      <c r="V91" s="2" t="b">
        <f t="shared" si="0"/>
        <v>0</v>
      </c>
      <c r="W91" s="2">
        <f t="shared" si="107"/>
        <v>99992</v>
      </c>
      <c r="X91" s="2">
        <f t="shared" si="108"/>
        <v>89992</v>
      </c>
      <c r="Y91" s="2">
        <f t="shared" si="109"/>
        <v>89992</v>
      </c>
      <c r="AB91" s="50" t="str">
        <f t="shared" si="4"/>
        <v/>
      </c>
      <c r="AC91" s="5" t="str">
        <f t="shared" si="5"/>
        <v/>
      </c>
      <c r="AD91" s="5"/>
      <c r="AE91" s="5"/>
      <c r="AF91" s="51">
        <f t="shared" si="6"/>
        <v>0</v>
      </c>
      <c r="AG91" s="52" t="str">
        <f t="shared" si="7"/>
        <v/>
      </c>
      <c r="AI91" s="50" t="str">
        <f t="shared" si="8"/>
        <v/>
      </c>
      <c r="AJ91" s="5" t="str">
        <f t="shared" si="9"/>
        <v/>
      </c>
      <c r="AK91" s="5"/>
      <c r="AL91" s="5"/>
      <c r="AM91" s="51">
        <f t="shared" si="10"/>
        <v>0</v>
      </c>
      <c r="AN91" s="52" t="str">
        <f t="shared" si="11"/>
        <v/>
      </c>
      <c r="AP91" s="53" t="str">
        <f t="shared" si="12"/>
        <v/>
      </c>
      <c r="AQ91" s="54" t="str">
        <f t="shared" si="13"/>
        <v/>
      </c>
      <c r="AR91" s="54"/>
      <c r="AS91" s="54"/>
      <c r="AT91" s="55">
        <f t="shared" si="14"/>
        <v>0</v>
      </c>
      <c r="AU91" s="56" t="str">
        <f t="shared" si="15"/>
        <v/>
      </c>
      <c r="AW91" s="54" t="str">
        <f t="shared" si="16"/>
        <v/>
      </c>
      <c r="AX91" s="54" t="str">
        <f t="shared" si="17"/>
        <v/>
      </c>
      <c r="AY91" s="54"/>
      <c r="AZ91" s="54"/>
      <c r="BA91" s="55">
        <f t="shared" si="18"/>
        <v>0</v>
      </c>
      <c r="BB91" s="54" t="str">
        <f t="shared" si="19"/>
        <v/>
      </c>
      <c r="BD91" s="57" t="str">
        <f t="shared" si="20"/>
        <v/>
      </c>
      <c r="BE91" s="58" t="str">
        <f t="shared" si="21"/>
        <v/>
      </c>
      <c r="BF91" s="58"/>
      <c r="BG91" s="58"/>
      <c r="BH91" s="59">
        <f t="shared" si="22"/>
        <v>0</v>
      </c>
      <c r="BI91" s="60" t="str">
        <f t="shared" si="23"/>
        <v/>
      </c>
      <c r="BK91" s="57" t="str">
        <f t="shared" si="24"/>
        <v/>
      </c>
      <c r="BL91" s="58">
        <v>82000</v>
      </c>
      <c r="BM91" s="58"/>
      <c r="BN91" s="58"/>
      <c r="BO91" s="59">
        <f t="shared" si="25"/>
        <v>0</v>
      </c>
      <c r="BP91" s="60" t="str">
        <f t="shared" si="26"/>
        <v/>
      </c>
      <c r="BR91" s="57" t="str">
        <f t="shared" si="27"/>
        <v/>
      </c>
      <c r="BS91" s="58">
        <v>81000</v>
      </c>
      <c r="BT91" s="58"/>
      <c r="BU91" s="58"/>
      <c r="BV91" s="59">
        <f t="shared" si="28"/>
        <v>0</v>
      </c>
      <c r="BW91" s="60" t="str">
        <f t="shared" si="29"/>
        <v/>
      </c>
      <c r="BY91" s="61" t="str">
        <f t="shared" si="30"/>
        <v/>
      </c>
      <c r="BZ91" s="62" t="str">
        <f t="shared" si="31"/>
        <v/>
      </c>
      <c r="CA91" s="62"/>
      <c r="CB91" s="62"/>
      <c r="CC91" s="63">
        <f t="shared" si="32"/>
        <v>0</v>
      </c>
      <c r="CD91" s="64" t="str">
        <f t="shared" si="33"/>
        <v/>
      </c>
      <c r="CF91" s="61" t="str">
        <f t="shared" si="34"/>
        <v/>
      </c>
      <c r="CG91" s="62">
        <v>82000</v>
      </c>
      <c r="CH91" s="62"/>
      <c r="CI91" s="62"/>
      <c r="CJ91" s="63">
        <f t="shared" si="35"/>
        <v>0</v>
      </c>
      <c r="CK91" s="64" t="str">
        <f t="shared" si="36"/>
        <v/>
      </c>
      <c r="CM91" s="61" t="str">
        <f t="shared" si="37"/>
        <v/>
      </c>
      <c r="CN91" s="62">
        <v>81000</v>
      </c>
      <c r="CO91" s="62"/>
      <c r="CP91" s="62"/>
      <c r="CQ91" s="63">
        <f t="shared" si="38"/>
        <v>0</v>
      </c>
      <c r="CR91" s="64" t="str">
        <f t="shared" si="39"/>
        <v/>
      </c>
      <c r="CS91" s="65">
        <f t="shared" ref="CS91:CV91" si="133">N91</f>
        <v>0.25</v>
      </c>
      <c r="CT91" s="65">
        <f t="shared" si="133"/>
        <v>0.25</v>
      </c>
      <c r="CU91" s="65">
        <f t="shared" si="133"/>
        <v>0.25</v>
      </c>
      <c r="CV91" s="65">
        <f t="shared" si="133"/>
        <v>0.25</v>
      </c>
    </row>
    <row r="92" spans="1:100" ht="15.75" customHeight="1" x14ac:dyDescent="0.25">
      <c r="A92" s="47">
        <f>inpCommittedFunds!A92</f>
        <v>0</v>
      </c>
      <c r="B92" s="47">
        <f>inpCommittedFunds!B92</f>
        <v>0</v>
      </c>
      <c r="C92" s="48">
        <f>inpCommittedFunds!C92</f>
        <v>0</v>
      </c>
      <c r="D92" s="47">
        <f>inpCommittedFunds!D92</f>
        <v>0</v>
      </c>
      <c r="E92" s="47" t="str">
        <f>inpCommittedFunds!E92</f>
        <v>Internal</v>
      </c>
      <c r="F92" s="47">
        <f>inpCommittedFunds!F92</f>
        <v>0</v>
      </c>
      <c r="G92" s="47">
        <f>inpCommittedFunds!G92</f>
        <v>0</v>
      </c>
      <c r="H92" s="47">
        <f>inpCommittedFunds!H92</f>
        <v>0</v>
      </c>
      <c r="I92" s="47">
        <f>inpCommittedFunds!I92</f>
        <v>0</v>
      </c>
      <c r="J92" s="47">
        <f>inpCommittedFunds!J92</f>
        <v>0</v>
      </c>
      <c r="K92" s="47">
        <f>inpCommittedFunds!K92</f>
        <v>0</v>
      </c>
      <c r="L92" s="47">
        <f>inpCommittedFunds!L92</f>
        <v>0</v>
      </c>
      <c r="M92" s="47">
        <f>inpCommittedFunds!M92</f>
        <v>0</v>
      </c>
      <c r="N92" s="49">
        <f>inpCommittedFunds!N92</f>
        <v>0.25</v>
      </c>
      <c r="O92" s="49">
        <f>inpCommittedFunds!O92</f>
        <v>0.25</v>
      </c>
      <c r="P92" s="49">
        <f>inpCommittedFunds!P92</f>
        <v>0.25</v>
      </c>
      <c r="Q92" s="49">
        <f>inpCommittedFunds!Q92</f>
        <v>0.25</v>
      </c>
      <c r="R92" s="47">
        <f>inpCommittedFunds!R92</f>
        <v>0</v>
      </c>
      <c r="S92" s="47" t="b">
        <f>inpCommittedFunds!S92</f>
        <v>1</v>
      </c>
      <c r="T92" s="47" t="b">
        <f>inpCommittedFunds!T92</f>
        <v>1</v>
      </c>
      <c r="V92" s="2" t="b">
        <f t="shared" si="0"/>
        <v>0</v>
      </c>
      <c r="W92" s="2">
        <f t="shared" si="107"/>
        <v>99992</v>
      </c>
      <c r="X92" s="2">
        <f t="shared" si="108"/>
        <v>89992</v>
      </c>
      <c r="Y92" s="2">
        <f t="shared" si="109"/>
        <v>89992</v>
      </c>
      <c r="AB92" s="50" t="str">
        <f t="shared" si="4"/>
        <v/>
      </c>
      <c r="AC92" s="5" t="str">
        <f t="shared" si="5"/>
        <v/>
      </c>
      <c r="AD92" s="5"/>
      <c r="AE92" s="5"/>
      <c r="AF92" s="51">
        <f t="shared" si="6"/>
        <v>0</v>
      </c>
      <c r="AG92" s="52" t="str">
        <f t="shared" si="7"/>
        <v/>
      </c>
      <c r="AI92" s="50" t="str">
        <f t="shared" si="8"/>
        <v/>
      </c>
      <c r="AJ92" s="5" t="str">
        <f t="shared" si="9"/>
        <v/>
      </c>
      <c r="AK92" s="5"/>
      <c r="AL92" s="5"/>
      <c r="AM92" s="51">
        <f t="shared" si="10"/>
        <v>0</v>
      </c>
      <c r="AN92" s="52" t="str">
        <f t="shared" si="11"/>
        <v/>
      </c>
      <c r="AP92" s="53" t="str">
        <f t="shared" si="12"/>
        <v/>
      </c>
      <c r="AQ92" s="54" t="str">
        <f t="shared" si="13"/>
        <v/>
      </c>
      <c r="AR92" s="54"/>
      <c r="AS92" s="54"/>
      <c r="AT92" s="55">
        <f t="shared" si="14"/>
        <v>0</v>
      </c>
      <c r="AU92" s="56" t="str">
        <f t="shared" si="15"/>
        <v/>
      </c>
      <c r="AW92" s="54" t="str">
        <f t="shared" si="16"/>
        <v/>
      </c>
      <c r="AX92" s="54" t="str">
        <f t="shared" si="17"/>
        <v/>
      </c>
      <c r="AY92" s="54"/>
      <c r="AZ92" s="54"/>
      <c r="BA92" s="55">
        <f t="shared" si="18"/>
        <v>0</v>
      </c>
      <c r="BB92" s="54" t="str">
        <f t="shared" si="19"/>
        <v/>
      </c>
      <c r="BD92" s="57" t="str">
        <f t="shared" si="20"/>
        <v/>
      </c>
      <c r="BE92" s="58" t="str">
        <f t="shared" si="21"/>
        <v/>
      </c>
      <c r="BF92" s="58"/>
      <c r="BG92" s="58"/>
      <c r="BH92" s="59">
        <f t="shared" si="22"/>
        <v>0</v>
      </c>
      <c r="BI92" s="60" t="str">
        <f t="shared" si="23"/>
        <v/>
      </c>
      <c r="BK92" s="57" t="str">
        <f t="shared" si="24"/>
        <v/>
      </c>
      <c r="BL92" s="58">
        <v>82000</v>
      </c>
      <c r="BM92" s="58"/>
      <c r="BN92" s="58"/>
      <c r="BO92" s="59">
        <f t="shared" si="25"/>
        <v>0</v>
      </c>
      <c r="BP92" s="60" t="str">
        <f t="shared" si="26"/>
        <v/>
      </c>
      <c r="BR92" s="57" t="str">
        <f t="shared" si="27"/>
        <v/>
      </c>
      <c r="BS92" s="58">
        <v>81000</v>
      </c>
      <c r="BT92" s="58"/>
      <c r="BU92" s="58"/>
      <c r="BV92" s="59">
        <f t="shared" si="28"/>
        <v>0</v>
      </c>
      <c r="BW92" s="60" t="str">
        <f t="shared" si="29"/>
        <v/>
      </c>
      <c r="BY92" s="61" t="str">
        <f t="shared" si="30"/>
        <v/>
      </c>
      <c r="BZ92" s="62" t="str">
        <f t="shared" si="31"/>
        <v/>
      </c>
      <c r="CA92" s="62"/>
      <c r="CB92" s="62"/>
      <c r="CC92" s="63">
        <f t="shared" si="32"/>
        <v>0</v>
      </c>
      <c r="CD92" s="64" t="str">
        <f t="shared" si="33"/>
        <v/>
      </c>
      <c r="CF92" s="61" t="str">
        <f t="shared" si="34"/>
        <v/>
      </c>
      <c r="CG92" s="62">
        <v>82000</v>
      </c>
      <c r="CH92" s="62"/>
      <c r="CI92" s="62"/>
      <c r="CJ92" s="63">
        <f t="shared" si="35"/>
        <v>0</v>
      </c>
      <c r="CK92" s="64" t="str">
        <f t="shared" si="36"/>
        <v/>
      </c>
      <c r="CM92" s="61" t="str">
        <f t="shared" si="37"/>
        <v/>
      </c>
      <c r="CN92" s="62">
        <v>81000</v>
      </c>
      <c r="CO92" s="62"/>
      <c r="CP92" s="62"/>
      <c r="CQ92" s="63">
        <f t="shared" si="38"/>
        <v>0</v>
      </c>
      <c r="CR92" s="64" t="str">
        <f t="shared" si="39"/>
        <v/>
      </c>
      <c r="CS92" s="65">
        <f t="shared" ref="CS92:CV92" si="134">N92</f>
        <v>0.25</v>
      </c>
      <c r="CT92" s="65">
        <f t="shared" si="134"/>
        <v>0.25</v>
      </c>
      <c r="CU92" s="65">
        <f t="shared" si="134"/>
        <v>0.25</v>
      </c>
      <c r="CV92" s="65">
        <f t="shared" si="134"/>
        <v>0.25</v>
      </c>
    </row>
    <row r="93" spans="1:100" ht="15.75" customHeight="1" x14ac:dyDescent="0.25">
      <c r="A93" s="47">
        <f>inpCommittedFunds!A93</f>
        <v>0</v>
      </c>
      <c r="B93" s="47">
        <f>inpCommittedFunds!B93</f>
        <v>0</v>
      </c>
      <c r="C93" s="48">
        <f>inpCommittedFunds!C93</f>
        <v>0</v>
      </c>
      <c r="D93" s="47">
        <f>inpCommittedFunds!D93</f>
        <v>0</v>
      </c>
      <c r="E93" s="47" t="str">
        <f>inpCommittedFunds!E93</f>
        <v>Internal</v>
      </c>
      <c r="F93" s="47">
        <f>inpCommittedFunds!F93</f>
        <v>0</v>
      </c>
      <c r="G93" s="47">
        <f>inpCommittedFunds!G93</f>
        <v>0</v>
      </c>
      <c r="H93" s="47">
        <f>inpCommittedFunds!H93</f>
        <v>0</v>
      </c>
      <c r="I93" s="47">
        <f>inpCommittedFunds!I93</f>
        <v>0</v>
      </c>
      <c r="J93" s="47">
        <f>inpCommittedFunds!J93</f>
        <v>0</v>
      </c>
      <c r="K93" s="47">
        <f>inpCommittedFunds!K93</f>
        <v>0</v>
      </c>
      <c r="L93" s="47">
        <f>inpCommittedFunds!L93</f>
        <v>0</v>
      </c>
      <c r="M93" s="47">
        <f>inpCommittedFunds!M93</f>
        <v>0</v>
      </c>
      <c r="N93" s="49">
        <f>inpCommittedFunds!N93</f>
        <v>0.25</v>
      </c>
      <c r="O93" s="49">
        <f>inpCommittedFunds!O93</f>
        <v>0.25</v>
      </c>
      <c r="P93" s="49">
        <f>inpCommittedFunds!P93</f>
        <v>0.25</v>
      </c>
      <c r="Q93" s="49">
        <f>inpCommittedFunds!Q93</f>
        <v>0.25</v>
      </c>
      <c r="R93" s="47">
        <f>inpCommittedFunds!R93</f>
        <v>0</v>
      </c>
      <c r="S93" s="47" t="b">
        <f>inpCommittedFunds!S93</f>
        <v>1</v>
      </c>
      <c r="T93" s="47" t="b">
        <f>inpCommittedFunds!T93</f>
        <v>1</v>
      </c>
      <c r="V93" s="2" t="b">
        <f t="shared" si="0"/>
        <v>0</v>
      </c>
      <c r="W93" s="2">
        <f t="shared" si="107"/>
        <v>99992</v>
      </c>
      <c r="X93" s="2">
        <f t="shared" si="108"/>
        <v>89992</v>
      </c>
      <c r="Y93" s="2">
        <f t="shared" si="109"/>
        <v>89992</v>
      </c>
      <c r="AB93" s="50" t="str">
        <f t="shared" si="4"/>
        <v/>
      </c>
      <c r="AC93" s="5" t="str">
        <f t="shared" si="5"/>
        <v/>
      </c>
      <c r="AD93" s="5"/>
      <c r="AE93" s="5"/>
      <c r="AF93" s="51">
        <f t="shared" si="6"/>
        <v>0</v>
      </c>
      <c r="AG93" s="52" t="str">
        <f t="shared" si="7"/>
        <v/>
      </c>
      <c r="AI93" s="50" t="str">
        <f t="shared" si="8"/>
        <v/>
      </c>
      <c r="AJ93" s="5" t="str">
        <f t="shared" si="9"/>
        <v/>
      </c>
      <c r="AK93" s="5"/>
      <c r="AL93" s="5"/>
      <c r="AM93" s="51">
        <f t="shared" si="10"/>
        <v>0</v>
      </c>
      <c r="AN93" s="52" t="str">
        <f t="shared" si="11"/>
        <v/>
      </c>
      <c r="AP93" s="53" t="str">
        <f t="shared" si="12"/>
        <v/>
      </c>
      <c r="AQ93" s="54" t="str">
        <f t="shared" si="13"/>
        <v/>
      </c>
      <c r="AR93" s="54"/>
      <c r="AS93" s="54"/>
      <c r="AT93" s="55">
        <f t="shared" si="14"/>
        <v>0</v>
      </c>
      <c r="AU93" s="56" t="str">
        <f t="shared" si="15"/>
        <v/>
      </c>
      <c r="AW93" s="54" t="str">
        <f t="shared" si="16"/>
        <v/>
      </c>
      <c r="AX93" s="54" t="str">
        <f t="shared" si="17"/>
        <v/>
      </c>
      <c r="AY93" s="54"/>
      <c r="AZ93" s="54"/>
      <c r="BA93" s="55">
        <f t="shared" si="18"/>
        <v>0</v>
      </c>
      <c r="BB93" s="54" t="str">
        <f t="shared" si="19"/>
        <v/>
      </c>
      <c r="BD93" s="57" t="str">
        <f t="shared" si="20"/>
        <v/>
      </c>
      <c r="BE93" s="58" t="str">
        <f t="shared" si="21"/>
        <v/>
      </c>
      <c r="BF93" s="58"/>
      <c r="BG93" s="58"/>
      <c r="BH93" s="59">
        <f t="shared" si="22"/>
        <v>0</v>
      </c>
      <c r="BI93" s="60" t="str">
        <f t="shared" si="23"/>
        <v/>
      </c>
      <c r="BK93" s="57" t="str">
        <f t="shared" si="24"/>
        <v/>
      </c>
      <c r="BL93" s="58">
        <v>82000</v>
      </c>
      <c r="BM93" s="58"/>
      <c r="BN93" s="58"/>
      <c r="BO93" s="59">
        <f t="shared" si="25"/>
        <v>0</v>
      </c>
      <c r="BP93" s="60" t="str">
        <f t="shared" si="26"/>
        <v/>
      </c>
      <c r="BR93" s="57" t="str">
        <f t="shared" si="27"/>
        <v/>
      </c>
      <c r="BS93" s="58">
        <v>81000</v>
      </c>
      <c r="BT93" s="58"/>
      <c r="BU93" s="58"/>
      <c r="BV93" s="59">
        <f t="shared" si="28"/>
        <v>0</v>
      </c>
      <c r="BW93" s="60" t="str">
        <f t="shared" si="29"/>
        <v/>
      </c>
      <c r="BY93" s="61" t="str">
        <f t="shared" si="30"/>
        <v/>
      </c>
      <c r="BZ93" s="62" t="str">
        <f t="shared" si="31"/>
        <v/>
      </c>
      <c r="CA93" s="62"/>
      <c r="CB93" s="62"/>
      <c r="CC93" s="63">
        <f t="shared" si="32"/>
        <v>0</v>
      </c>
      <c r="CD93" s="64" t="str">
        <f t="shared" si="33"/>
        <v/>
      </c>
      <c r="CF93" s="61" t="str">
        <f t="shared" si="34"/>
        <v/>
      </c>
      <c r="CG93" s="62">
        <v>82000</v>
      </c>
      <c r="CH93" s="62"/>
      <c r="CI93" s="62"/>
      <c r="CJ93" s="63">
        <f t="shared" si="35"/>
        <v>0</v>
      </c>
      <c r="CK93" s="64" t="str">
        <f t="shared" si="36"/>
        <v/>
      </c>
      <c r="CM93" s="61" t="str">
        <f t="shared" si="37"/>
        <v/>
      </c>
      <c r="CN93" s="62">
        <v>81000</v>
      </c>
      <c r="CO93" s="62"/>
      <c r="CP93" s="62"/>
      <c r="CQ93" s="63">
        <f t="shared" si="38"/>
        <v>0</v>
      </c>
      <c r="CR93" s="64" t="str">
        <f t="shared" si="39"/>
        <v/>
      </c>
      <c r="CS93" s="65">
        <f t="shared" ref="CS93:CV93" si="135">N93</f>
        <v>0.25</v>
      </c>
      <c r="CT93" s="65">
        <f t="shared" si="135"/>
        <v>0.25</v>
      </c>
      <c r="CU93" s="65">
        <f t="shared" si="135"/>
        <v>0.25</v>
      </c>
      <c r="CV93" s="65">
        <f t="shared" si="135"/>
        <v>0.25</v>
      </c>
    </row>
    <row r="94" spans="1:100" ht="15.75" customHeight="1" x14ac:dyDescent="0.25">
      <c r="A94" s="47">
        <f>inpCommittedFunds!A94</f>
        <v>0</v>
      </c>
      <c r="B94" s="47">
        <f>inpCommittedFunds!B94</f>
        <v>0</v>
      </c>
      <c r="C94" s="48">
        <f>inpCommittedFunds!C94</f>
        <v>0</v>
      </c>
      <c r="D94" s="47">
        <f>inpCommittedFunds!D94</f>
        <v>0</v>
      </c>
      <c r="E94" s="47" t="str">
        <f>inpCommittedFunds!E94</f>
        <v>Internal</v>
      </c>
      <c r="F94" s="47">
        <f>inpCommittedFunds!F94</f>
        <v>0</v>
      </c>
      <c r="G94" s="47">
        <f>inpCommittedFunds!G94</f>
        <v>0</v>
      </c>
      <c r="H94" s="47">
        <f>inpCommittedFunds!H94</f>
        <v>0</v>
      </c>
      <c r="I94" s="47">
        <f>inpCommittedFunds!I94</f>
        <v>0</v>
      </c>
      <c r="J94" s="47">
        <f>inpCommittedFunds!J94</f>
        <v>0</v>
      </c>
      <c r="K94" s="47">
        <f>inpCommittedFunds!K94</f>
        <v>0</v>
      </c>
      <c r="L94" s="47">
        <f>inpCommittedFunds!L94</f>
        <v>0</v>
      </c>
      <c r="M94" s="47">
        <f>inpCommittedFunds!M94</f>
        <v>0</v>
      </c>
      <c r="N94" s="49">
        <f>inpCommittedFunds!N94</f>
        <v>0.25</v>
      </c>
      <c r="O94" s="49">
        <f>inpCommittedFunds!O94</f>
        <v>0.25</v>
      </c>
      <c r="P94" s="49">
        <f>inpCommittedFunds!P94</f>
        <v>0.25</v>
      </c>
      <c r="Q94" s="49">
        <f>inpCommittedFunds!Q94</f>
        <v>0.25</v>
      </c>
      <c r="R94" s="47">
        <f>inpCommittedFunds!R94</f>
        <v>0</v>
      </c>
      <c r="S94" s="47" t="b">
        <f>inpCommittedFunds!S94</f>
        <v>1</v>
      </c>
      <c r="T94" s="47" t="b">
        <f>inpCommittedFunds!T94</f>
        <v>1</v>
      </c>
      <c r="V94" s="2" t="b">
        <f t="shared" si="0"/>
        <v>0</v>
      </c>
      <c r="W94" s="2">
        <f t="shared" si="107"/>
        <v>99992</v>
      </c>
      <c r="X94" s="2">
        <f t="shared" si="108"/>
        <v>89992</v>
      </c>
      <c r="Y94" s="2">
        <f t="shared" si="109"/>
        <v>89992</v>
      </c>
      <c r="AB94" s="50" t="str">
        <f t="shared" si="4"/>
        <v/>
      </c>
      <c r="AC94" s="5" t="str">
        <f t="shared" si="5"/>
        <v/>
      </c>
      <c r="AD94" s="5"/>
      <c r="AE94" s="5"/>
      <c r="AF94" s="51">
        <f t="shared" si="6"/>
        <v>0</v>
      </c>
      <c r="AG94" s="52" t="str">
        <f t="shared" si="7"/>
        <v/>
      </c>
      <c r="AI94" s="50" t="str">
        <f t="shared" si="8"/>
        <v/>
      </c>
      <c r="AJ94" s="5" t="str">
        <f t="shared" si="9"/>
        <v/>
      </c>
      <c r="AK94" s="5"/>
      <c r="AL94" s="5"/>
      <c r="AM94" s="51">
        <f t="shared" si="10"/>
        <v>0</v>
      </c>
      <c r="AN94" s="52" t="str">
        <f t="shared" si="11"/>
        <v/>
      </c>
      <c r="AP94" s="53" t="str">
        <f t="shared" si="12"/>
        <v/>
      </c>
      <c r="AQ94" s="54" t="str">
        <f t="shared" si="13"/>
        <v/>
      </c>
      <c r="AR94" s="54"/>
      <c r="AS94" s="54"/>
      <c r="AT94" s="55">
        <f t="shared" si="14"/>
        <v>0</v>
      </c>
      <c r="AU94" s="56" t="str">
        <f t="shared" si="15"/>
        <v/>
      </c>
      <c r="AW94" s="54" t="str">
        <f t="shared" si="16"/>
        <v/>
      </c>
      <c r="AX94" s="54" t="str">
        <f t="shared" si="17"/>
        <v/>
      </c>
      <c r="AY94" s="54"/>
      <c r="AZ94" s="54"/>
      <c r="BA94" s="55">
        <f t="shared" si="18"/>
        <v>0</v>
      </c>
      <c r="BB94" s="54" t="str">
        <f t="shared" si="19"/>
        <v/>
      </c>
      <c r="BD94" s="57" t="str">
        <f t="shared" si="20"/>
        <v/>
      </c>
      <c r="BE94" s="58" t="str">
        <f t="shared" si="21"/>
        <v/>
      </c>
      <c r="BF94" s="58"/>
      <c r="BG94" s="58"/>
      <c r="BH94" s="59">
        <f t="shared" si="22"/>
        <v>0</v>
      </c>
      <c r="BI94" s="60" t="str">
        <f t="shared" si="23"/>
        <v/>
      </c>
      <c r="BK94" s="57" t="str">
        <f t="shared" si="24"/>
        <v/>
      </c>
      <c r="BL94" s="58">
        <v>82000</v>
      </c>
      <c r="BM94" s="58"/>
      <c r="BN94" s="58"/>
      <c r="BO94" s="59">
        <f t="shared" si="25"/>
        <v>0</v>
      </c>
      <c r="BP94" s="60" t="str">
        <f t="shared" si="26"/>
        <v/>
      </c>
      <c r="BR94" s="57" t="str">
        <f t="shared" si="27"/>
        <v/>
      </c>
      <c r="BS94" s="58">
        <v>81000</v>
      </c>
      <c r="BT94" s="58"/>
      <c r="BU94" s="58"/>
      <c r="BV94" s="59">
        <f t="shared" si="28"/>
        <v>0</v>
      </c>
      <c r="BW94" s="60" t="str">
        <f t="shared" si="29"/>
        <v/>
      </c>
      <c r="BY94" s="61" t="str">
        <f t="shared" si="30"/>
        <v/>
      </c>
      <c r="BZ94" s="62" t="str">
        <f t="shared" si="31"/>
        <v/>
      </c>
      <c r="CA94" s="62"/>
      <c r="CB94" s="62"/>
      <c r="CC94" s="63">
        <f t="shared" si="32"/>
        <v>0</v>
      </c>
      <c r="CD94" s="64" t="str">
        <f t="shared" si="33"/>
        <v/>
      </c>
      <c r="CF94" s="61" t="str">
        <f t="shared" si="34"/>
        <v/>
      </c>
      <c r="CG94" s="62">
        <v>82000</v>
      </c>
      <c r="CH94" s="62"/>
      <c r="CI94" s="62"/>
      <c r="CJ94" s="63">
        <f t="shared" si="35"/>
        <v>0</v>
      </c>
      <c r="CK94" s="64" t="str">
        <f t="shared" si="36"/>
        <v/>
      </c>
      <c r="CM94" s="61" t="str">
        <f t="shared" si="37"/>
        <v/>
      </c>
      <c r="CN94" s="62">
        <v>81000</v>
      </c>
      <c r="CO94" s="62"/>
      <c r="CP94" s="62"/>
      <c r="CQ94" s="63">
        <f t="shared" si="38"/>
        <v>0</v>
      </c>
      <c r="CR94" s="64" t="str">
        <f t="shared" si="39"/>
        <v/>
      </c>
      <c r="CS94" s="65">
        <f t="shared" ref="CS94:CV94" si="136">N94</f>
        <v>0.25</v>
      </c>
      <c r="CT94" s="65">
        <f t="shared" si="136"/>
        <v>0.25</v>
      </c>
      <c r="CU94" s="65">
        <f t="shared" si="136"/>
        <v>0.25</v>
      </c>
      <c r="CV94" s="65">
        <f t="shared" si="136"/>
        <v>0.25</v>
      </c>
    </row>
    <row r="95" spans="1:100" ht="15.75" customHeight="1" x14ac:dyDescent="0.25">
      <c r="A95" s="47">
        <f>inpCommittedFunds!A95</f>
        <v>0</v>
      </c>
      <c r="B95" s="47">
        <f>inpCommittedFunds!B95</f>
        <v>0</v>
      </c>
      <c r="C95" s="48">
        <f>inpCommittedFunds!C95</f>
        <v>0</v>
      </c>
      <c r="D95" s="47">
        <f>inpCommittedFunds!D95</f>
        <v>0</v>
      </c>
      <c r="E95" s="47" t="str">
        <f>inpCommittedFunds!E95</f>
        <v>Internal</v>
      </c>
      <c r="F95" s="47">
        <f>inpCommittedFunds!F95</f>
        <v>0</v>
      </c>
      <c r="G95" s="47">
        <f>inpCommittedFunds!G95</f>
        <v>0</v>
      </c>
      <c r="H95" s="47">
        <f>inpCommittedFunds!H95</f>
        <v>0</v>
      </c>
      <c r="I95" s="47">
        <f>inpCommittedFunds!I95</f>
        <v>0</v>
      </c>
      <c r="J95" s="47">
        <f>inpCommittedFunds!J95</f>
        <v>0</v>
      </c>
      <c r="K95" s="47">
        <f>inpCommittedFunds!K95</f>
        <v>0</v>
      </c>
      <c r="L95" s="47">
        <f>inpCommittedFunds!L95</f>
        <v>0</v>
      </c>
      <c r="M95" s="47">
        <f>inpCommittedFunds!M95</f>
        <v>0</v>
      </c>
      <c r="N95" s="49">
        <f>inpCommittedFunds!N95</f>
        <v>0.25</v>
      </c>
      <c r="O95" s="49">
        <f>inpCommittedFunds!O95</f>
        <v>0.25</v>
      </c>
      <c r="P95" s="49">
        <f>inpCommittedFunds!P95</f>
        <v>0.25</v>
      </c>
      <c r="Q95" s="49">
        <f>inpCommittedFunds!Q95</f>
        <v>0.25</v>
      </c>
      <c r="R95" s="47">
        <f>inpCommittedFunds!R95</f>
        <v>0</v>
      </c>
      <c r="S95" s="47" t="b">
        <f>inpCommittedFunds!S95</f>
        <v>1</v>
      </c>
      <c r="T95" s="47" t="b">
        <f>inpCommittedFunds!T95</f>
        <v>1</v>
      </c>
      <c r="V95" s="2" t="b">
        <f t="shared" si="0"/>
        <v>0</v>
      </c>
      <c r="W95" s="2">
        <f t="shared" si="107"/>
        <v>99992</v>
      </c>
      <c r="X95" s="2">
        <f t="shared" si="108"/>
        <v>89992</v>
      </c>
      <c r="Y95" s="2">
        <f t="shared" si="109"/>
        <v>89992</v>
      </c>
      <c r="AB95" s="50" t="str">
        <f t="shared" si="4"/>
        <v/>
      </c>
      <c r="AC95" s="5" t="str">
        <f t="shared" si="5"/>
        <v/>
      </c>
      <c r="AD95" s="5"/>
      <c r="AE95" s="5"/>
      <c r="AF95" s="51">
        <f t="shared" si="6"/>
        <v>0</v>
      </c>
      <c r="AG95" s="52" t="str">
        <f t="shared" si="7"/>
        <v/>
      </c>
      <c r="AI95" s="50" t="str">
        <f t="shared" si="8"/>
        <v/>
      </c>
      <c r="AJ95" s="5" t="str">
        <f t="shared" si="9"/>
        <v/>
      </c>
      <c r="AK95" s="5"/>
      <c r="AL95" s="5"/>
      <c r="AM95" s="51">
        <f t="shared" si="10"/>
        <v>0</v>
      </c>
      <c r="AN95" s="52" t="str">
        <f t="shared" si="11"/>
        <v/>
      </c>
      <c r="AP95" s="53" t="str">
        <f t="shared" si="12"/>
        <v/>
      </c>
      <c r="AQ95" s="54" t="str">
        <f t="shared" si="13"/>
        <v/>
      </c>
      <c r="AR95" s="54"/>
      <c r="AS95" s="54"/>
      <c r="AT95" s="55">
        <f t="shared" si="14"/>
        <v>0</v>
      </c>
      <c r="AU95" s="56" t="str">
        <f t="shared" si="15"/>
        <v/>
      </c>
      <c r="AW95" s="54" t="str">
        <f t="shared" si="16"/>
        <v/>
      </c>
      <c r="AX95" s="54" t="str">
        <f t="shared" si="17"/>
        <v/>
      </c>
      <c r="AY95" s="54"/>
      <c r="AZ95" s="54"/>
      <c r="BA95" s="55">
        <f t="shared" si="18"/>
        <v>0</v>
      </c>
      <c r="BB95" s="54" t="str">
        <f t="shared" si="19"/>
        <v/>
      </c>
      <c r="BD95" s="57" t="str">
        <f t="shared" si="20"/>
        <v/>
      </c>
      <c r="BE95" s="58" t="str">
        <f t="shared" si="21"/>
        <v/>
      </c>
      <c r="BF95" s="58"/>
      <c r="BG95" s="58"/>
      <c r="BH95" s="59">
        <f t="shared" si="22"/>
        <v>0</v>
      </c>
      <c r="BI95" s="60" t="str">
        <f t="shared" si="23"/>
        <v/>
      </c>
      <c r="BK95" s="57" t="str">
        <f t="shared" si="24"/>
        <v/>
      </c>
      <c r="BL95" s="58">
        <v>82000</v>
      </c>
      <c r="BM95" s="58"/>
      <c r="BN95" s="58"/>
      <c r="BO95" s="59">
        <f t="shared" si="25"/>
        <v>0</v>
      </c>
      <c r="BP95" s="60" t="str">
        <f t="shared" si="26"/>
        <v/>
      </c>
      <c r="BR95" s="57" t="str">
        <f t="shared" si="27"/>
        <v/>
      </c>
      <c r="BS95" s="58">
        <v>81000</v>
      </c>
      <c r="BT95" s="58"/>
      <c r="BU95" s="58"/>
      <c r="BV95" s="59">
        <f t="shared" si="28"/>
        <v>0</v>
      </c>
      <c r="BW95" s="60" t="str">
        <f t="shared" si="29"/>
        <v/>
      </c>
      <c r="BY95" s="61" t="str">
        <f t="shared" si="30"/>
        <v/>
      </c>
      <c r="BZ95" s="62" t="str">
        <f t="shared" si="31"/>
        <v/>
      </c>
      <c r="CA95" s="62"/>
      <c r="CB95" s="62"/>
      <c r="CC95" s="63">
        <f t="shared" si="32"/>
        <v>0</v>
      </c>
      <c r="CD95" s="64" t="str">
        <f t="shared" si="33"/>
        <v/>
      </c>
      <c r="CF95" s="61" t="str">
        <f t="shared" si="34"/>
        <v/>
      </c>
      <c r="CG95" s="62">
        <v>82000</v>
      </c>
      <c r="CH95" s="62"/>
      <c r="CI95" s="62"/>
      <c r="CJ95" s="63">
        <f t="shared" si="35"/>
        <v>0</v>
      </c>
      <c r="CK95" s="64" t="str">
        <f t="shared" si="36"/>
        <v/>
      </c>
      <c r="CM95" s="61" t="str">
        <f t="shared" si="37"/>
        <v/>
      </c>
      <c r="CN95" s="62">
        <v>81000</v>
      </c>
      <c r="CO95" s="62"/>
      <c r="CP95" s="62"/>
      <c r="CQ95" s="63">
        <f t="shared" si="38"/>
        <v>0</v>
      </c>
      <c r="CR95" s="64" t="str">
        <f t="shared" si="39"/>
        <v/>
      </c>
      <c r="CS95" s="65">
        <f t="shared" ref="CS95:CV95" si="137">N95</f>
        <v>0.25</v>
      </c>
      <c r="CT95" s="65">
        <f t="shared" si="137"/>
        <v>0.25</v>
      </c>
      <c r="CU95" s="65">
        <f t="shared" si="137"/>
        <v>0.25</v>
      </c>
      <c r="CV95" s="65">
        <f t="shared" si="137"/>
        <v>0.25</v>
      </c>
    </row>
    <row r="96" spans="1:100" ht="15.75" customHeight="1" x14ac:dyDescent="0.25">
      <c r="A96" s="47">
        <f>inpCommittedFunds!A96</f>
        <v>0</v>
      </c>
      <c r="B96" s="47">
        <f>inpCommittedFunds!B96</f>
        <v>0</v>
      </c>
      <c r="C96" s="48">
        <f>inpCommittedFunds!C96</f>
        <v>0</v>
      </c>
      <c r="D96" s="47">
        <f>inpCommittedFunds!D96</f>
        <v>0</v>
      </c>
      <c r="E96" s="47" t="str">
        <f>inpCommittedFunds!E96</f>
        <v>Internal</v>
      </c>
      <c r="F96" s="47">
        <f>inpCommittedFunds!F96</f>
        <v>0</v>
      </c>
      <c r="G96" s="47">
        <f>inpCommittedFunds!G96</f>
        <v>0</v>
      </c>
      <c r="H96" s="47">
        <f>inpCommittedFunds!H96</f>
        <v>0</v>
      </c>
      <c r="I96" s="47">
        <f>inpCommittedFunds!I96</f>
        <v>0</v>
      </c>
      <c r="J96" s="47">
        <f>inpCommittedFunds!J96</f>
        <v>0</v>
      </c>
      <c r="K96" s="47">
        <f>inpCommittedFunds!K96</f>
        <v>0</v>
      </c>
      <c r="L96" s="47">
        <f>inpCommittedFunds!L96</f>
        <v>0</v>
      </c>
      <c r="M96" s="47">
        <f>inpCommittedFunds!M96</f>
        <v>0</v>
      </c>
      <c r="N96" s="49">
        <f>inpCommittedFunds!N96</f>
        <v>0.25</v>
      </c>
      <c r="O96" s="49">
        <f>inpCommittedFunds!O96</f>
        <v>0.25</v>
      </c>
      <c r="P96" s="49">
        <f>inpCommittedFunds!P96</f>
        <v>0.25</v>
      </c>
      <c r="Q96" s="49">
        <f>inpCommittedFunds!Q96</f>
        <v>0.25</v>
      </c>
      <c r="R96" s="47">
        <f>inpCommittedFunds!R96</f>
        <v>0</v>
      </c>
      <c r="S96" s="47" t="b">
        <f>inpCommittedFunds!S96</f>
        <v>1</v>
      </c>
      <c r="T96" s="47" t="b">
        <f>inpCommittedFunds!T96</f>
        <v>1</v>
      </c>
      <c r="V96" s="2" t="b">
        <f t="shared" si="0"/>
        <v>0</v>
      </c>
      <c r="W96" s="2">
        <f t="shared" si="107"/>
        <v>99992</v>
      </c>
      <c r="X96" s="2">
        <f t="shared" si="108"/>
        <v>89992</v>
      </c>
      <c r="Y96" s="2">
        <f t="shared" si="109"/>
        <v>89992</v>
      </c>
      <c r="AB96" s="50" t="str">
        <f t="shared" si="4"/>
        <v/>
      </c>
      <c r="AC96" s="5" t="str">
        <f t="shared" si="5"/>
        <v/>
      </c>
      <c r="AD96" s="5"/>
      <c r="AE96" s="5"/>
      <c r="AF96" s="51">
        <f t="shared" si="6"/>
        <v>0</v>
      </c>
      <c r="AG96" s="52" t="str">
        <f t="shared" si="7"/>
        <v/>
      </c>
      <c r="AI96" s="50" t="str">
        <f t="shared" si="8"/>
        <v/>
      </c>
      <c r="AJ96" s="5" t="str">
        <f t="shared" si="9"/>
        <v/>
      </c>
      <c r="AK96" s="5"/>
      <c r="AL96" s="5"/>
      <c r="AM96" s="51">
        <f t="shared" si="10"/>
        <v>0</v>
      </c>
      <c r="AN96" s="52" t="str">
        <f t="shared" si="11"/>
        <v/>
      </c>
      <c r="AP96" s="53" t="str">
        <f t="shared" si="12"/>
        <v/>
      </c>
      <c r="AQ96" s="54" t="str">
        <f t="shared" si="13"/>
        <v/>
      </c>
      <c r="AR96" s="54"/>
      <c r="AS96" s="54"/>
      <c r="AT96" s="55">
        <f t="shared" si="14"/>
        <v>0</v>
      </c>
      <c r="AU96" s="56" t="str">
        <f t="shared" si="15"/>
        <v/>
      </c>
      <c r="AW96" s="54" t="str">
        <f t="shared" si="16"/>
        <v/>
      </c>
      <c r="AX96" s="54" t="str">
        <f t="shared" si="17"/>
        <v/>
      </c>
      <c r="AY96" s="54"/>
      <c r="AZ96" s="54"/>
      <c r="BA96" s="55">
        <f t="shared" si="18"/>
        <v>0</v>
      </c>
      <c r="BB96" s="54" t="str">
        <f t="shared" si="19"/>
        <v/>
      </c>
      <c r="BD96" s="57" t="str">
        <f t="shared" si="20"/>
        <v/>
      </c>
      <c r="BE96" s="58" t="str">
        <f t="shared" si="21"/>
        <v/>
      </c>
      <c r="BF96" s="58"/>
      <c r="BG96" s="58"/>
      <c r="BH96" s="59">
        <f t="shared" si="22"/>
        <v>0</v>
      </c>
      <c r="BI96" s="60" t="str">
        <f t="shared" si="23"/>
        <v/>
      </c>
      <c r="BK96" s="57" t="str">
        <f t="shared" si="24"/>
        <v/>
      </c>
      <c r="BL96" s="58">
        <v>82000</v>
      </c>
      <c r="BM96" s="58"/>
      <c r="BN96" s="58"/>
      <c r="BO96" s="59">
        <f t="shared" si="25"/>
        <v>0</v>
      </c>
      <c r="BP96" s="60" t="str">
        <f t="shared" si="26"/>
        <v/>
      </c>
      <c r="BR96" s="57" t="str">
        <f t="shared" si="27"/>
        <v/>
      </c>
      <c r="BS96" s="58">
        <v>81000</v>
      </c>
      <c r="BT96" s="58"/>
      <c r="BU96" s="58"/>
      <c r="BV96" s="59">
        <f t="shared" si="28"/>
        <v>0</v>
      </c>
      <c r="BW96" s="60" t="str">
        <f t="shared" si="29"/>
        <v/>
      </c>
      <c r="BY96" s="61" t="str">
        <f t="shared" si="30"/>
        <v/>
      </c>
      <c r="BZ96" s="62" t="str">
        <f t="shared" si="31"/>
        <v/>
      </c>
      <c r="CA96" s="62"/>
      <c r="CB96" s="62"/>
      <c r="CC96" s="63">
        <f t="shared" si="32"/>
        <v>0</v>
      </c>
      <c r="CD96" s="64" t="str">
        <f t="shared" si="33"/>
        <v/>
      </c>
      <c r="CF96" s="61" t="str">
        <f t="shared" si="34"/>
        <v/>
      </c>
      <c r="CG96" s="62">
        <v>82000</v>
      </c>
      <c r="CH96" s="62"/>
      <c r="CI96" s="62"/>
      <c r="CJ96" s="63">
        <f t="shared" si="35"/>
        <v>0</v>
      </c>
      <c r="CK96" s="64" t="str">
        <f t="shared" si="36"/>
        <v/>
      </c>
      <c r="CM96" s="61" t="str">
        <f t="shared" si="37"/>
        <v/>
      </c>
      <c r="CN96" s="62">
        <v>81000</v>
      </c>
      <c r="CO96" s="62"/>
      <c r="CP96" s="62"/>
      <c r="CQ96" s="63">
        <f t="shared" si="38"/>
        <v>0</v>
      </c>
      <c r="CR96" s="64" t="str">
        <f t="shared" si="39"/>
        <v/>
      </c>
      <c r="CS96" s="65">
        <f t="shared" ref="CS96:CV96" si="138">N96</f>
        <v>0.25</v>
      </c>
      <c r="CT96" s="65">
        <f t="shared" si="138"/>
        <v>0.25</v>
      </c>
      <c r="CU96" s="65">
        <f t="shared" si="138"/>
        <v>0.25</v>
      </c>
      <c r="CV96" s="65">
        <f t="shared" si="138"/>
        <v>0.25</v>
      </c>
    </row>
    <row r="97" spans="1:100" ht="15.75" customHeight="1" x14ac:dyDescent="0.25">
      <c r="A97" s="47">
        <f>inpCommittedFunds!A97</f>
        <v>0</v>
      </c>
      <c r="B97" s="47">
        <f>inpCommittedFunds!B97</f>
        <v>0</v>
      </c>
      <c r="C97" s="48">
        <f>inpCommittedFunds!C97</f>
        <v>0</v>
      </c>
      <c r="D97" s="47">
        <f>inpCommittedFunds!D97</f>
        <v>0</v>
      </c>
      <c r="E97" s="47" t="str">
        <f>inpCommittedFunds!E97</f>
        <v>Internal</v>
      </c>
      <c r="F97" s="47">
        <f>inpCommittedFunds!F97</f>
        <v>0</v>
      </c>
      <c r="G97" s="47">
        <f>inpCommittedFunds!G97</f>
        <v>0</v>
      </c>
      <c r="H97" s="47">
        <f>inpCommittedFunds!H97</f>
        <v>0</v>
      </c>
      <c r="I97" s="47">
        <f>inpCommittedFunds!I97</f>
        <v>0</v>
      </c>
      <c r="J97" s="47">
        <f>inpCommittedFunds!J97</f>
        <v>0</v>
      </c>
      <c r="K97" s="47">
        <f>inpCommittedFunds!K97</f>
        <v>0</v>
      </c>
      <c r="L97" s="47">
        <f>inpCommittedFunds!L97</f>
        <v>0</v>
      </c>
      <c r="M97" s="47">
        <f>inpCommittedFunds!M97</f>
        <v>0</v>
      </c>
      <c r="N97" s="49">
        <f>inpCommittedFunds!N97</f>
        <v>0.25</v>
      </c>
      <c r="O97" s="49">
        <f>inpCommittedFunds!O97</f>
        <v>0.25</v>
      </c>
      <c r="P97" s="49">
        <f>inpCommittedFunds!P97</f>
        <v>0.25</v>
      </c>
      <c r="Q97" s="49">
        <f>inpCommittedFunds!Q97</f>
        <v>0.25</v>
      </c>
      <c r="R97" s="47">
        <f>inpCommittedFunds!R97</f>
        <v>0</v>
      </c>
      <c r="S97" s="47" t="b">
        <f>inpCommittedFunds!S97</f>
        <v>1</v>
      </c>
      <c r="T97" s="47" t="b">
        <f>inpCommittedFunds!T97</f>
        <v>1</v>
      </c>
      <c r="V97" s="2" t="b">
        <f t="shared" si="0"/>
        <v>0</v>
      </c>
      <c r="W97" s="2">
        <f t="shared" si="107"/>
        <v>99992</v>
      </c>
      <c r="X97" s="2">
        <f t="shared" si="108"/>
        <v>89992</v>
      </c>
      <c r="Y97" s="2">
        <f t="shared" si="109"/>
        <v>89992</v>
      </c>
      <c r="AB97" s="50" t="str">
        <f t="shared" si="4"/>
        <v/>
      </c>
      <c r="AC97" s="5" t="str">
        <f t="shared" si="5"/>
        <v/>
      </c>
      <c r="AD97" s="5"/>
      <c r="AE97" s="5"/>
      <c r="AF97" s="51">
        <f t="shared" si="6"/>
        <v>0</v>
      </c>
      <c r="AG97" s="52" t="str">
        <f t="shared" si="7"/>
        <v/>
      </c>
      <c r="AI97" s="50" t="str">
        <f t="shared" si="8"/>
        <v/>
      </c>
      <c r="AJ97" s="5" t="str">
        <f t="shared" si="9"/>
        <v/>
      </c>
      <c r="AK97" s="5"/>
      <c r="AL97" s="5"/>
      <c r="AM97" s="51">
        <f t="shared" si="10"/>
        <v>0</v>
      </c>
      <c r="AN97" s="52" t="str">
        <f t="shared" si="11"/>
        <v/>
      </c>
      <c r="AP97" s="53" t="str">
        <f t="shared" si="12"/>
        <v/>
      </c>
      <c r="AQ97" s="54" t="str">
        <f t="shared" si="13"/>
        <v/>
      </c>
      <c r="AR97" s="54"/>
      <c r="AS97" s="54"/>
      <c r="AT97" s="55">
        <f t="shared" si="14"/>
        <v>0</v>
      </c>
      <c r="AU97" s="56" t="str">
        <f t="shared" si="15"/>
        <v/>
      </c>
      <c r="AW97" s="54" t="str">
        <f t="shared" si="16"/>
        <v/>
      </c>
      <c r="AX97" s="54" t="str">
        <f t="shared" si="17"/>
        <v/>
      </c>
      <c r="AY97" s="54"/>
      <c r="AZ97" s="54"/>
      <c r="BA97" s="55">
        <f t="shared" si="18"/>
        <v>0</v>
      </c>
      <c r="BB97" s="54" t="str">
        <f t="shared" si="19"/>
        <v/>
      </c>
      <c r="BD97" s="57" t="str">
        <f t="shared" si="20"/>
        <v/>
      </c>
      <c r="BE97" s="58" t="str">
        <f t="shared" si="21"/>
        <v/>
      </c>
      <c r="BF97" s="58"/>
      <c r="BG97" s="58"/>
      <c r="BH97" s="59">
        <f t="shared" si="22"/>
        <v>0</v>
      </c>
      <c r="BI97" s="60" t="str">
        <f t="shared" si="23"/>
        <v/>
      </c>
      <c r="BK97" s="57" t="str">
        <f t="shared" si="24"/>
        <v/>
      </c>
      <c r="BL97" s="58">
        <v>82000</v>
      </c>
      <c r="BM97" s="58"/>
      <c r="BN97" s="58"/>
      <c r="BO97" s="59">
        <f t="shared" si="25"/>
        <v>0</v>
      </c>
      <c r="BP97" s="60" t="str">
        <f t="shared" si="26"/>
        <v/>
      </c>
      <c r="BR97" s="57" t="str">
        <f t="shared" si="27"/>
        <v/>
      </c>
      <c r="BS97" s="58">
        <v>81000</v>
      </c>
      <c r="BT97" s="58"/>
      <c r="BU97" s="58"/>
      <c r="BV97" s="59">
        <f t="shared" si="28"/>
        <v>0</v>
      </c>
      <c r="BW97" s="60" t="str">
        <f t="shared" si="29"/>
        <v/>
      </c>
      <c r="BY97" s="61" t="str">
        <f t="shared" si="30"/>
        <v/>
      </c>
      <c r="BZ97" s="62" t="str">
        <f t="shared" si="31"/>
        <v/>
      </c>
      <c r="CA97" s="62"/>
      <c r="CB97" s="62"/>
      <c r="CC97" s="63">
        <f t="shared" si="32"/>
        <v>0</v>
      </c>
      <c r="CD97" s="64" t="str">
        <f t="shared" si="33"/>
        <v/>
      </c>
      <c r="CF97" s="61" t="str">
        <f t="shared" si="34"/>
        <v/>
      </c>
      <c r="CG97" s="62">
        <v>82000</v>
      </c>
      <c r="CH97" s="62"/>
      <c r="CI97" s="62"/>
      <c r="CJ97" s="63">
        <f t="shared" si="35"/>
        <v>0</v>
      </c>
      <c r="CK97" s="64" t="str">
        <f t="shared" si="36"/>
        <v/>
      </c>
      <c r="CM97" s="61" t="str">
        <f t="shared" si="37"/>
        <v/>
      </c>
      <c r="CN97" s="62">
        <v>81000</v>
      </c>
      <c r="CO97" s="62"/>
      <c r="CP97" s="62"/>
      <c r="CQ97" s="63">
        <f t="shared" si="38"/>
        <v>0</v>
      </c>
      <c r="CR97" s="64" t="str">
        <f t="shared" si="39"/>
        <v/>
      </c>
      <c r="CS97" s="65">
        <f t="shared" ref="CS97:CV97" si="139">N97</f>
        <v>0.25</v>
      </c>
      <c r="CT97" s="65">
        <f t="shared" si="139"/>
        <v>0.25</v>
      </c>
      <c r="CU97" s="65">
        <f t="shared" si="139"/>
        <v>0.25</v>
      </c>
      <c r="CV97" s="65">
        <f t="shared" si="139"/>
        <v>0.25</v>
      </c>
    </row>
    <row r="98" spans="1:100" ht="15.75" customHeight="1" x14ac:dyDescent="0.25">
      <c r="A98" s="47">
        <f>inpCommittedFunds!A98</f>
        <v>0</v>
      </c>
      <c r="B98" s="47">
        <f>inpCommittedFunds!B98</f>
        <v>0</v>
      </c>
      <c r="C98" s="48">
        <f>inpCommittedFunds!C98</f>
        <v>0</v>
      </c>
      <c r="D98" s="47">
        <f>inpCommittedFunds!D98</f>
        <v>0</v>
      </c>
      <c r="E98" s="47" t="str">
        <f>inpCommittedFunds!E98</f>
        <v>Internal</v>
      </c>
      <c r="F98" s="47">
        <f>inpCommittedFunds!F98</f>
        <v>0</v>
      </c>
      <c r="G98" s="47">
        <f>inpCommittedFunds!G98</f>
        <v>0</v>
      </c>
      <c r="H98" s="47">
        <f>inpCommittedFunds!H98</f>
        <v>0</v>
      </c>
      <c r="I98" s="47">
        <f>inpCommittedFunds!I98</f>
        <v>0</v>
      </c>
      <c r="J98" s="47">
        <f>inpCommittedFunds!J98</f>
        <v>0</v>
      </c>
      <c r="K98" s="47">
        <f>inpCommittedFunds!K98</f>
        <v>0</v>
      </c>
      <c r="L98" s="47">
        <f>inpCommittedFunds!L98</f>
        <v>0</v>
      </c>
      <c r="M98" s="47">
        <f>inpCommittedFunds!M98</f>
        <v>0</v>
      </c>
      <c r="N98" s="49">
        <f>inpCommittedFunds!N98</f>
        <v>0.25</v>
      </c>
      <c r="O98" s="49">
        <f>inpCommittedFunds!O98</f>
        <v>0.25</v>
      </c>
      <c r="P98" s="49">
        <f>inpCommittedFunds!P98</f>
        <v>0.25</v>
      </c>
      <c r="Q98" s="49">
        <f>inpCommittedFunds!Q98</f>
        <v>0.25</v>
      </c>
      <c r="R98" s="47">
        <f>inpCommittedFunds!R98</f>
        <v>0</v>
      </c>
      <c r="S98" s="47" t="b">
        <f>inpCommittedFunds!S98</f>
        <v>1</v>
      </c>
      <c r="T98" s="47" t="b">
        <f>inpCommittedFunds!T98</f>
        <v>1</v>
      </c>
      <c r="V98" s="2" t="b">
        <f t="shared" si="0"/>
        <v>0</v>
      </c>
      <c r="W98" s="2">
        <f t="shared" si="107"/>
        <v>99992</v>
      </c>
      <c r="X98" s="2">
        <f t="shared" si="108"/>
        <v>89992</v>
      </c>
      <c r="Y98" s="2">
        <f t="shared" si="109"/>
        <v>89992</v>
      </c>
      <c r="AB98" s="50" t="str">
        <f t="shared" si="4"/>
        <v/>
      </c>
      <c r="AC98" s="5" t="str">
        <f t="shared" si="5"/>
        <v/>
      </c>
      <c r="AD98" s="5"/>
      <c r="AE98" s="5"/>
      <c r="AF98" s="51">
        <f t="shared" si="6"/>
        <v>0</v>
      </c>
      <c r="AG98" s="52" t="str">
        <f t="shared" si="7"/>
        <v/>
      </c>
      <c r="AI98" s="50" t="str">
        <f t="shared" si="8"/>
        <v/>
      </c>
      <c r="AJ98" s="5" t="str">
        <f t="shared" si="9"/>
        <v/>
      </c>
      <c r="AK98" s="5"/>
      <c r="AL98" s="5"/>
      <c r="AM98" s="51">
        <f t="shared" si="10"/>
        <v>0</v>
      </c>
      <c r="AN98" s="52" t="str">
        <f t="shared" si="11"/>
        <v/>
      </c>
      <c r="AP98" s="53" t="str">
        <f t="shared" si="12"/>
        <v/>
      </c>
      <c r="AQ98" s="54" t="str">
        <f t="shared" si="13"/>
        <v/>
      </c>
      <c r="AR98" s="54"/>
      <c r="AS98" s="54"/>
      <c r="AT98" s="55">
        <f t="shared" si="14"/>
        <v>0</v>
      </c>
      <c r="AU98" s="56" t="str">
        <f t="shared" si="15"/>
        <v/>
      </c>
      <c r="AW98" s="54" t="str">
        <f t="shared" si="16"/>
        <v/>
      </c>
      <c r="AX98" s="54" t="str">
        <f t="shared" si="17"/>
        <v/>
      </c>
      <c r="AY98" s="54"/>
      <c r="AZ98" s="54"/>
      <c r="BA98" s="55">
        <f t="shared" si="18"/>
        <v>0</v>
      </c>
      <c r="BB98" s="54" t="str">
        <f t="shared" si="19"/>
        <v/>
      </c>
      <c r="BD98" s="57" t="str">
        <f t="shared" si="20"/>
        <v/>
      </c>
      <c r="BE98" s="58" t="str">
        <f t="shared" si="21"/>
        <v/>
      </c>
      <c r="BF98" s="58"/>
      <c r="BG98" s="58"/>
      <c r="BH98" s="59">
        <f t="shared" si="22"/>
        <v>0</v>
      </c>
      <c r="BI98" s="60" t="str">
        <f t="shared" si="23"/>
        <v/>
      </c>
      <c r="BK98" s="57" t="str">
        <f t="shared" si="24"/>
        <v/>
      </c>
      <c r="BL98" s="58">
        <v>82000</v>
      </c>
      <c r="BM98" s="58"/>
      <c r="BN98" s="58"/>
      <c r="BO98" s="59">
        <f t="shared" si="25"/>
        <v>0</v>
      </c>
      <c r="BP98" s="60" t="str">
        <f t="shared" si="26"/>
        <v/>
      </c>
      <c r="BR98" s="57" t="str">
        <f t="shared" si="27"/>
        <v/>
      </c>
      <c r="BS98" s="58">
        <v>81000</v>
      </c>
      <c r="BT98" s="58"/>
      <c r="BU98" s="58"/>
      <c r="BV98" s="59">
        <f t="shared" si="28"/>
        <v>0</v>
      </c>
      <c r="BW98" s="60" t="str">
        <f t="shared" si="29"/>
        <v/>
      </c>
      <c r="BY98" s="61" t="str">
        <f t="shared" si="30"/>
        <v/>
      </c>
      <c r="BZ98" s="62" t="str">
        <f t="shared" si="31"/>
        <v/>
      </c>
      <c r="CA98" s="62"/>
      <c r="CB98" s="62"/>
      <c r="CC98" s="63">
        <f t="shared" si="32"/>
        <v>0</v>
      </c>
      <c r="CD98" s="64" t="str">
        <f t="shared" si="33"/>
        <v/>
      </c>
      <c r="CF98" s="61" t="str">
        <f t="shared" si="34"/>
        <v/>
      </c>
      <c r="CG98" s="62">
        <v>82000</v>
      </c>
      <c r="CH98" s="62"/>
      <c r="CI98" s="62"/>
      <c r="CJ98" s="63">
        <f t="shared" si="35"/>
        <v>0</v>
      </c>
      <c r="CK98" s="64" t="str">
        <f t="shared" si="36"/>
        <v/>
      </c>
      <c r="CM98" s="61" t="str">
        <f t="shared" si="37"/>
        <v/>
      </c>
      <c r="CN98" s="62">
        <v>81000</v>
      </c>
      <c r="CO98" s="62"/>
      <c r="CP98" s="62"/>
      <c r="CQ98" s="63">
        <f t="shared" si="38"/>
        <v>0</v>
      </c>
      <c r="CR98" s="64" t="str">
        <f t="shared" si="39"/>
        <v/>
      </c>
      <c r="CS98" s="65">
        <f t="shared" ref="CS98:CV98" si="140">N98</f>
        <v>0.25</v>
      </c>
      <c r="CT98" s="65">
        <f t="shared" si="140"/>
        <v>0.25</v>
      </c>
      <c r="CU98" s="65">
        <f t="shared" si="140"/>
        <v>0.25</v>
      </c>
      <c r="CV98" s="65">
        <f t="shared" si="140"/>
        <v>0.25</v>
      </c>
    </row>
    <row r="99" spans="1:100" ht="15.75" customHeight="1" x14ac:dyDescent="0.25">
      <c r="A99" s="47">
        <f>inpCommittedFunds!A99</f>
        <v>0</v>
      </c>
      <c r="B99" s="47">
        <f>inpCommittedFunds!B99</f>
        <v>0</v>
      </c>
      <c r="C99" s="48">
        <f>inpCommittedFunds!C99</f>
        <v>0</v>
      </c>
      <c r="D99" s="47">
        <f>inpCommittedFunds!D99</f>
        <v>0</v>
      </c>
      <c r="E99" s="47" t="str">
        <f>inpCommittedFunds!E99</f>
        <v>Internal</v>
      </c>
      <c r="F99" s="47">
        <f>inpCommittedFunds!F99</f>
        <v>0</v>
      </c>
      <c r="G99" s="47">
        <f>inpCommittedFunds!G99</f>
        <v>0</v>
      </c>
      <c r="H99" s="47">
        <f>inpCommittedFunds!H99</f>
        <v>0</v>
      </c>
      <c r="I99" s="47">
        <f>inpCommittedFunds!I99</f>
        <v>0</v>
      </c>
      <c r="J99" s="47">
        <f>inpCommittedFunds!J99</f>
        <v>0</v>
      </c>
      <c r="K99" s="47">
        <f>inpCommittedFunds!K99</f>
        <v>0</v>
      </c>
      <c r="L99" s="47">
        <f>inpCommittedFunds!L99</f>
        <v>0</v>
      </c>
      <c r="M99" s="47">
        <f>inpCommittedFunds!M99</f>
        <v>0</v>
      </c>
      <c r="N99" s="49">
        <f>inpCommittedFunds!N99</f>
        <v>0.25</v>
      </c>
      <c r="O99" s="49">
        <f>inpCommittedFunds!O99</f>
        <v>0.25</v>
      </c>
      <c r="P99" s="49">
        <f>inpCommittedFunds!P99</f>
        <v>0.25</v>
      </c>
      <c r="Q99" s="49">
        <f>inpCommittedFunds!Q99</f>
        <v>0.25</v>
      </c>
      <c r="R99" s="47">
        <f>inpCommittedFunds!R99</f>
        <v>0</v>
      </c>
      <c r="S99" s="47" t="b">
        <f>inpCommittedFunds!S99</f>
        <v>1</v>
      </c>
      <c r="T99" s="47" t="b">
        <f>inpCommittedFunds!T99</f>
        <v>1</v>
      </c>
      <c r="V99" s="2" t="b">
        <f t="shared" si="0"/>
        <v>0</v>
      </c>
      <c r="W99" s="2">
        <f t="shared" si="107"/>
        <v>99992</v>
      </c>
      <c r="X99" s="2">
        <f t="shared" si="108"/>
        <v>89992</v>
      </c>
      <c r="Y99" s="2">
        <f t="shared" si="109"/>
        <v>89992</v>
      </c>
      <c r="AB99" s="50" t="str">
        <f t="shared" si="4"/>
        <v/>
      </c>
      <c r="AC99" s="5" t="str">
        <f t="shared" si="5"/>
        <v/>
      </c>
      <c r="AD99" s="5"/>
      <c r="AE99" s="5"/>
      <c r="AF99" s="51">
        <f t="shared" si="6"/>
        <v>0</v>
      </c>
      <c r="AG99" s="52" t="str">
        <f t="shared" si="7"/>
        <v/>
      </c>
      <c r="AI99" s="50" t="str">
        <f t="shared" si="8"/>
        <v/>
      </c>
      <c r="AJ99" s="5" t="str">
        <f t="shared" si="9"/>
        <v/>
      </c>
      <c r="AK99" s="5"/>
      <c r="AL99" s="5"/>
      <c r="AM99" s="51">
        <f t="shared" si="10"/>
        <v>0</v>
      </c>
      <c r="AN99" s="52" t="str">
        <f t="shared" si="11"/>
        <v/>
      </c>
      <c r="AP99" s="53" t="str">
        <f t="shared" si="12"/>
        <v/>
      </c>
      <c r="AQ99" s="54" t="str">
        <f t="shared" si="13"/>
        <v/>
      </c>
      <c r="AR99" s="54"/>
      <c r="AS99" s="54"/>
      <c r="AT99" s="55">
        <f t="shared" si="14"/>
        <v>0</v>
      </c>
      <c r="AU99" s="56" t="str">
        <f t="shared" si="15"/>
        <v/>
      </c>
      <c r="AW99" s="54" t="str">
        <f t="shared" si="16"/>
        <v/>
      </c>
      <c r="AX99" s="54" t="str">
        <f t="shared" si="17"/>
        <v/>
      </c>
      <c r="AY99" s="54"/>
      <c r="AZ99" s="54"/>
      <c r="BA99" s="55">
        <f t="shared" si="18"/>
        <v>0</v>
      </c>
      <c r="BB99" s="54" t="str">
        <f t="shared" si="19"/>
        <v/>
      </c>
      <c r="BD99" s="57" t="str">
        <f t="shared" si="20"/>
        <v/>
      </c>
      <c r="BE99" s="58" t="str">
        <f t="shared" si="21"/>
        <v/>
      </c>
      <c r="BF99" s="58"/>
      <c r="BG99" s="58"/>
      <c r="BH99" s="59">
        <f t="shared" si="22"/>
        <v>0</v>
      </c>
      <c r="BI99" s="60" t="str">
        <f t="shared" si="23"/>
        <v/>
      </c>
      <c r="BK99" s="57" t="str">
        <f t="shared" si="24"/>
        <v/>
      </c>
      <c r="BL99" s="58">
        <v>82000</v>
      </c>
      <c r="BM99" s="58"/>
      <c r="BN99" s="58"/>
      <c r="BO99" s="59">
        <f t="shared" si="25"/>
        <v>0</v>
      </c>
      <c r="BP99" s="60" t="str">
        <f t="shared" si="26"/>
        <v/>
      </c>
      <c r="BR99" s="57" t="str">
        <f t="shared" si="27"/>
        <v/>
      </c>
      <c r="BS99" s="58">
        <v>81000</v>
      </c>
      <c r="BT99" s="58"/>
      <c r="BU99" s="58"/>
      <c r="BV99" s="59">
        <f t="shared" si="28"/>
        <v>0</v>
      </c>
      <c r="BW99" s="60" t="str">
        <f t="shared" si="29"/>
        <v/>
      </c>
      <c r="BY99" s="61" t="str">
        <f t="shared" si="30"/>
        <v/>
      </c>
      <c r="BZ99" s="62" t="str">
        <f t="shared" si="31"/>
        <v/>
      </c>
      <c r="CA99" s="62"/>
      <c r="CB99" s="62"/>
      <c r="CC99" s="63">
        <f t="shared" si="32"/>
        <v>0</v>
      </c>
      <c r="CD99" s="64" t="str">
        <f t="shared" si="33"/>
        <v/>
      </c>
      <c r="CF99" s="61" t="str">
        <f t="shared" si="34"/>
        <v/>
      </c>
      <c r="CG99" s="62">
        <v>82000</v>
      </c>
      <c r="CH99" s="62"/>
      <c r="CI99" s="62"/>
      <c r="CJ99" s="63">
        <f t="shared" si="35"/>
        <v>0</v>
      </c>
      <c r="CK99" s="64" t="str">
        <f t="shared" si="36"/>
        <v/>
      </c>
      <c r="CM99" s="61" t="str">
        <f t="shared" si="37"/>
        <v/>
      </c>
      <c r="CN99" s="62">
        <v>81000</v>
      </c>
      <c r="CO99" s="62"/>
      <c r="CP99" s="62"/>
      <c r="CQ99" s="63">
        <f t="shared" si="38"/>
        <v>0</v>
      </c>
      <c r="CR99" s="64" t="str">
        <f t="shared" si="39"/>
        <v/>
      </c>
      <c r="CS99" s="65">
        <f t="shared" ref="CS99:CV99" si="141">N99</f>
        <v>0.25</v>
      </c>
      <c r="CT99" s="65">
        <f t="shared" si="141"/>
        <v>0.25</v>
      </c>
      <c r="CU99" s="65">
        <f t="shared" si="141"/>
        <v>0.25</v>
      </c>
      <c r="CV99" s="65">
        <f t="shared" si="141"/>
        <v>0.25</v>
      </c>
    </row>
    <row r="100" spans="1:100" ht="15.75" customHeight="1" x14ac:dyDescent="0.25">
      <c r="A100" s="47">
        <f>inpCommittedFunds!A100</f>
        <v>0</v>
      </c>
      <c r="B100" s="47">
        <f>inpCommittedFunds!B100</f>
        <v>0</v>
      </c>
      <c r="C100" s="48">
        <f>inpCommittedFunds!C100</f>
        <v>0</v>
      </c>
      <c r="D100" s="47">
        <f>inpCommittedFunds!D100</f>
        <v>0</v>
      </c>
      <c r="E100" s="47" t="str">
        <f>inpCommittedFunds!E100</f>
        <v>Internal</v>
      </c>
      <c r="F100" s="47">
        <f>inpCommittedFunds!F100</f>
        <v>0</v>
      </c>
      <c r="G100" s="47">
        <f>inpCommittedFunds!G100</f>
        <v>0</v>
      </c>
      <c r="H100" s="47">
        <f>inpCommittedFunds!H100</f>
        <v>0</v>
      </c>
      <c r="I100" s="47">
        <f>inpCommittedFunds!I100</f>
        <v>0</v>
      </c>
      <c r="J100" s="47">
        <f>inpCommittedFunds!J100</f>
        <v>0</v>
      </c>
      <c r="K100" s="47">
        <f>inpCommittedFunds!K100</f>
        <v>0</v>
      </c>
      <c r="L100" s="47">
        <f>inpCommittedFunds!L100</f>
        <v>0</v>
      </c>
      <c r="M100" s="47">
        <f>inpCommittedFunds!M100</f>
        <v>0</v>
      </c>
      <c r="N100" s="49">
        <f>inpCommittedFunds!N100</f>
        <v>0.25</v>
      </c>
      <c r="O100" s="49">
        <f>inpCommittedFunds!O100</f>
        <v>0.25</v>
      </c>
      <c r="P100" s="49">
        <f>inpCommittedFunds!P100</f>
        <v>0.25</v>
      </c>
      <c r="Q100" s="49">
        <f>inpCommittedFunds!Q100</f>
        <v>0.25</v>
      </c>
      <c r="R100" s="47">
        <f>inpCommittedFunds!R100</f>
        <v>0</v>
      </c>
      <c r="S100" s="47" t="b">
        <f>inpCommittedFunds!S100</f>
        <v>1</v>
      </c>
      <c r="T100" s="47" t="b">
        <f>inpCommittedFunds!T100</f>
        <v>1</v>
      </c>
      <c r="V100" s="2" t="b">
        <f t="shared" si="0"/>
        <v>0</v>
      </c>
      <c r="W100" s="2">
        <f t="shared" ref="W100:W108" si="142">VLOOKUP($E100,tblCommittedReservesAccounts,2,FALSE)</f>
        <v>99992</v>
      </c>
      <c r="X100" s="2">
        <f t="shared" ref="X100:X108" si="143">VLOOKUP($E100,tblCommittedReservesAccounts,3,FALSE)</f>
        <v>89992</v>
      </c>
      <c r="Y100" s="2">
        <f t="shared" ref="Y100:Y108" si="144">VLOOKUP($E100,tblCommittedReservesAccounts,4,FALSE)</f>
        <v>89992</v>
      </c>
      <c r="AB100" s="50" t="str">
        <f t="shared" si="4"/>
        <v/>
      </c>
      <c r="AC100" s="5" t="str">
        <f t="shared" si="5"/>
        <v/>
      </c>
      <c r="AD100" s="5"/>
      <c r="AE100" s="5"/>
      <c r="AF100" s="51">
        <f t="shared" si="6"/>
        <v>0</v>
      </c>
      <c r="AG100" s="52" t="str">
        <f t="shared" si="7"/>
        <v/>
      </c>
      <c r="AI100" s="50" t="str">
        <f t="shared" si="8"/>
        <v/>
      </c>
      <c r="AJ100" s="5" t="str">
        <f t="shared" si="9"/>
        <v/>
      </c>
      <c r="AK100" s="5"/>
      <c r="AL100" s="5"/>
      <c r="AM100" s="51">
        <f t="shared" si="10"/>
        <v>0</v>
      </c>
      <c r="AN100" s="52" t="str">
        <f t="shared" si="11"/>
        <v/>
      </c>
      <c r="AP100" s="53" t="str">
        <f t="shared" si="12"/>
        <v/>
      </c>
      <c r="AQ100" s="54" t="str">
        <f t="shared" si="13"/>
        <v/>
      </c>
      <c r="AR100" s="54"/>
      <c r="AS100" s="54"/>
      <c r="AT100" s="55">
        <f t="shared" si="14"/>
        <v>0</v>
      </c>
      <c r="AU100" s="56" t="str">
        <f t="shared" si="15"/>
        <v/>
      </c>
      <c r="AW100" s="54" t="str">
        <f t="shared" si="16"/>
        <v/>
      </c>
      <c r="AX100" s="54" t="str">
        <f t="shared" si="17"/>
        <v/>
      </c>
      <c r="AY100" s="54"/>
      <c r="AZ100" s="54"/>
      <c r="BA100" s="55">
        <f t="shared" si="18"/>
        <v>0</v>
      </c>
      <c r="BB100" s="54" t="str">
        <f t="shared" si="19"/>
        <v/>
      </c>
      <c r="BD100" s="57" t="str">
        <f t="shared" si="20"/>
        <v/>
      </c>
      <c r="BE100" s="58" t="str">
        <f t="shared" si="21"/>
        <v/>
      </c>
      <c r="BF100" s="58"/>
      <c r="BG100" s="58"/>
      <c r="BH100" s="59">
        <f t="shared" si="22"/>
        <v>0</v>
      </c>
      <c r="BI100" s="60" t="str">
        <f t="shared" si="23"/>
        <v/>
      </c>
      <c r="BK100" s="57" t="str">
        <f t="shared" si="24"/>
        <v/>
      </c>
      <c r="BL100" s="58">
        <v>82000</v>
      </c>
      <c r="BM100" s="58"/>
      <c r="BN100" s="58"/>
      <c r="BO100" s="59">
        <f t="shared" si="25"/>
        <v>0</v>
      </c>
      <c r="BP100" s="60" t="str">
        <f t="shared" si="26"/>
        <v/>
      </c>
      <c r="BR100" s="57" t="str">
        <f t="shared" si="27"/>
        <v/>
      </c>
      <c r="BS100" s="58">
        <v>81000</v>
      </c>
      <c r="BT100" s="58"/>
      <c r="BU100" s="58"/>
      <c r="BV100" s="59">
        <f t="shared" si="28"/>
        <v>0</v>
      </c>
      <c r="BW100" s="60" t="str">
        <f t="shared" si="29"/>
        <v/>
      </c>
      <c r="BY100" s="61" t="str">
        <f t="shared" si="30"/>
        <v/>
      </c>
      <c r="BZ100" s="62" t="str">
        <f t="shared" si="31"/>
        <v/>
      </c>
      <c r="CA100" s="62"/>
      <c r="CB100" s="62"/>
      <c r="CC100" s="63">
        <f t="shared" si="32"/>
        <v>0</v>
      </c>
      <c r="CD100" s="64" t="str">
        <f t="shared" si="33"/>
        <v/>
      </c>
      <c r="CF100" s="61" t="str">
        <f t="shared" si="34"/>
        <v/>
      </c>
      <c r="CG100" s="62">
        <v>82000</v>
      </c>
      <c r="CH100" s="62"/>
      <c r="CI100" s="62"/>
      <c r="CJ100" s="63">
        <f t="shared" si="35"/>
        <v>0</v>
      </c>
      <c r="CK100" s="64" t="str">
        <f t="shared" si="36"/>
        <v/>
      </c>
      <c r="CM100" s="61" t="str">
        <f t="shared" si="37"/>
        <v/>
      </c>
      <c r="CN100" s="62">
        <v>81000</v>
      </c>
      <c r="CO100" s="62"/>
      <c r="CP100" s="62"/>
      <c r="CQ100" s="63">
        <f t="shared" si="38"/>
        <v>0</v>
      </c>
      <c r="CR100" s="64" t="str">
        <f t="shared" si="39"/>
        <v/>
      </c>
      <c r="CS100" s="65">
        <f t="shared" ref="CS100:CV100" si="145">N100</f>
        <v>0.25</v>
      </c>
      <c r="CT100" s="65">
        <f t="shared" si="145"/>
        <v>0.25</v>
      </c>
      <c r="CU100" s="65">
        <f t="shared" si="145"/>
        <v>0.25</v>
      </c>
      <c r="CV100" s="65">
        <f t="shared" si="145"/>
        <v>0.25</v>
      </c>
    </row>
    <row r="101" spans="1:100" ht="15.75" customHeight="1" x14ac:dyDescent="0.25">
      <c r="A101" s="47">
        <f>inpCommittedFunds!A101</f>
        <v>0</v>
      </c>
      <c r="B101" s="47">
        <f>inpCommittedFunds!B101</f>
        <v>0</v>
      </c>
      <c r="C101" s="48">
        <f>inpCommittedFunds!C101</f>
        <v>0</v>
      </c>
      <c r="D101" s="47">
        <f>inpCommittedFunds!D101</f>
        <v>0</v>
      </c>
      <c r="E101" s="47" t="str">
        <f>inpCommittedFunds!E101</f>
        <v>Internal</v>
      </c>
      <c r="F101" s="47">
        <f>inpCommittedFunds!F101</f>
        <v>0</v>
      </c>
      <c r="G101" s="47">
        <f>inpCommittedFunds!G101</f>
        <v>0</v>
      </c>
      <c r="H101" s="47">
        <f>inpCommittedFunds!H101</f>
        <v>0</v>
      </c>
      <c r="I101" s="47">
        <f>inpCommittedFunds!I101</f>
        <v>0</v>
      </c>
      <c r="J101" s="47">
        <f>inpCommittedFunds!J101</f>
        <v>0</v>
      </c>
      <c r="K101" s="47">
        <f>inpCommittedFunds!K101</f>
        <v>0</v>
      </c>
      <c r="L101" s="47">
        <f>inpCommittedFunds!L101</f>
        <v>0</v>
      </c>
      <c r="M101" s="47">
        <f>inpCommittedFunds!M101</f>
        <v>0</v>
      </c>
      <c r="N101" s="49">
        <f>inpCommittedFunds!N101</f>
        <v>0.25</v>
      </c>
      <c r="O101" s="49">
        <f>inpCommittedFunds!O101</f>
        <v>0.25</v>
      </c>
      <c r="P101" s="49">
        <f>inpCommittedFunds!P101</f>
        <v>0.25</v>
      </c>
      <c r="Q101" s="49">
        <f>inpCommittedFunds!Q101</f>
        <v>0.25</v>
      </c>
      <c r="R101" s="47">
        <f>inpCommittedFunds!R101</f>
        <v>0</v>
      </c>
      <c r="S101" s="47" t="b">
        <f>inpCommittedFunds!S101</f>
        <v>1</v>
      </c>
      <c r="T101" s="47" t="b">
        <f>inpCommittedFunds!T101</f>
        <v>1</v>
      </c>
      <c r="V101" s="2" t="b">
        <f t="shared" si="0"/>
        <v>0</v>
      </c>
      <c r="W101" s="2">
        <f t="shared" si="142"/>
        <v>99992</v>
      </c>
      <c r="X101" s="2">
        <f t="shared" si="143"/>
        <v>89992</v>
      </c>
      <c r="Y101" s="2">
        <f t="shared" si="144"/>
        <v>89992</v>
      </c>
      <c r="AB101" s="50" t="str">
        <f t="shared" si="4"/>
        <v/>
      </c>
      <c r="AC101" s="5" t="str">
        <f t="shared" si="5"/>
        <v/>
      </c>
      <c r="AD101" s="5"/>
      <c r="AE101" s="5"/>
      <c r="AF101" s="51">
        <f t="shared" si="6"/>
        <v>0</v>
      </c>
      <c r="AG101" s="52" t="str">
        <f t="shared" si="7"/>
        <v/>
      </c>
      <c r="AI101" s="50" t="str">
        <f t="shared" si="8"/>
        <v/>
      </c>
      <c r="AJ101" s="5" t="str">
        <f t="shared" si="9"/>
        <v/>
      </c>
      <c r="AK101" s="5"/>
      <c r="AL101" s="5"/>
      <c r="AM101" s="51">
        <f t="shared" si="10"/>
        <v>0</v>
      </c>
      <c r="AN101" s="52" t="str">
        <f t="shared" si="11"/>
        <v/>
      </c>
      <c r="AP101" s="53" t="str">
        <f t="shared" si="12"/>
        <v/>
      </c>
      <c r="AQ101" s="54" t="str">
        <f t="shared" si="13"/>
        <v/>
      </c>
      <c r="AR101" s="54"/>
      <c r="AS101" s="54"/>
      <c r="AT101" s="55">
        <f t="shared" si="14"/>
        <v>0</v>
      </c>
      <c r="AU101" s="56" t="str">
        <f t="shared" si="15"/>
        <v/>
      </c>
      <c r="AW101" s="54" t="str">
        <f t="shared" si="16"/>
        <v/>
      </c>
      <c r="AX101" s="54" t="str">
        <f t="shared" si="17"/>
        <v/>
      </c>
      <c r="AY101" s="54"/>
      <c r="AZ101" s="54"/>
      <c r="BA101" s="55">
        <f t="shared" si="18"/>
        <v>0</v>
      </c>
      <c r="BB101" s="54" t="str">
        <f t="shared" si="19"/>
        <v/>
      </c>
      <c r="BD101" s="57" t="str">
        <f t="shared" si="20"/>
        <v/>
      </c>
      <c r="BE101" s="58" t="str">
        <f t="shared" si="21"/>
        <v/>
      </c>
      <c r="BF101" s="58"/>
      <c r="BG101" s="58"/>
      <c r="BH101" s="59">
        <f t="shared" si="22"/>
        <v>0</v>
      </c>
      <c r="BI101" s="60" t="str">
        <f t="shared" si="23"/>
        <v/>
      </c>
      <c r="BK101" s="57" t="str">
        <f t="shared" si="24"/>
        <v/>
      </c>
      <c r="BL101" s="58">
        <v>82000</v>
      </c>
      <c r="BM101" s="58"/>
      <c r="BN101" s="58"/>
      <c r="BO101" s="59">
        <f t="shared" si="25"/>
        <v>0</v>
      </c>
      <c r="BP101" s="60" t="str">
        <f t="shared" si="26"/>
        <v/>
      </c>
      <c r="BR101" s="57" t="str">
        <f t="shared" si="27"/>
        <v/>
      </c>
      <c r="BS101" s="58">
        <v>81000</v>
      </c>
      <c r="BT101" s="58"/>
      <c r="BU101" s="58"/>
      <c r="BV101" s="59">
        <f t="shared" si="28"/>
        <v>0</v>
      </c>
      <c r="BW101" s="60" t="str">
        <f t="shared" si="29"/>
        <v/>
      </c>
      <c r="BY101" s="61" t="str">
        <f t="shared" si="30"/>
        <v/>
      </c>
      <c r="BZ101" s="62" t="str">
        <f t="shared" si="31"/>
        <v/>
      </c>
      <c r="CA101" s="62"/>
      <c r="CB101" s="62"/>
      <c r="CC101" s="63">
        <f t="shared" si="32"/>
        <v>0</v>
      </c>
      <c r="CD101" s="64" t="str">
        <f t="shared" si="33"/>
        <v/>
      </c>
      <c r="CF101" s="61" t="str">
        <f t="shared" si="34"/>
        <v/>
      </c>
      <c r="CG101" s="62">
        <v>82000</v>
      </c>
      <c r="CH101" s="62"/>
      <c r="CI101" s="62"/>
      <c r="CJ101" s="63">
        <f t="shared" si="35"/>
        <v>0</v>
      </c>
      <c r="CK101" s="64" t="str">
        <f t="shared" si="36"/>
        <v/>
      </c>
      <c r="CM101" s="61" t="str">
        <f t="shared" si="37"/>
        <v/>
      </c>
      <c r="CN101" s="62">
        <v>81000</v>
      </c>
      <c r="CO101" s="62"/>
      <c r="CP101" s="62"/>
      <c r="CQ101" s="63">
        <f t="shared" si="38"/>
        <v>0</v>
      </c>
      <c r="CR101" s="64" t="str">
        <f t="shared" si="39"/>
        <v/>
      </c>
      <c r="CS101" s="65">
        <f t="shared" ref="CS101:CV101" si="146">N101</f>
        <v>0.25</v>
      </c>
      <c r="CT101" s="65">
        <f t="shared" si="146"/>
        <v>0.25</v>
      </c>
      <c r="CU101" s="65">
        <f t="shared" si="146"/>
        <v>0.25</v>
      </c>
      <c r="CV101" s="65">
        <f t="shared" si="146"/>
        <v>0.25</v>
      </c>
    </row>
    <row r="102" spans="1:100" ht="15.75" customHeight="1" x14ac:dyDescent="0.25">
      <c r="A102" s="47">
        <f>inpCommittedFunds!A102</f>
        <v>0</v>
      </c>
      <c r="B102" s="47">
        <f>inpCommittedFunds!B102</f>
        <v>0</v>
      </c>
      <c r="C102" s="48">
        <f>inpCommittedFunds!C102</f>
        <v>0</v>
      </c>
      <c r="D102" s="47">
        <f>inpCommittedFunds!D102</f>
        <v>0</v>
      </c>
      <c r="E102" s="47" t="str">
        <f>inpCommittedFunds!E102</f>
        <v>Internal</v>
      </c>
      <c r="F102" s="47">
        <f>inpCommittedFunds!F102</f>
        <v>0</v>
      </c>
      <c r="G102" s="47">
        <f>inpCommittedFunds!G102</f>
        <v>0</v>
      </c>
      <c r="H102" s="47">
        <f>inpCommittedFunds!H102</f>
        <v>0</v>
      </c>
      <c r="I102" s="47">
        <f>inpCommittedFunds!I102</f>
        <v>0</v>
      </c>
      <c r="J102" s="47">
        <f>inpCommittedFunds!J102</f>
        <v>0</v>
      </c>
      <c r="K102" s="47">
        <f>inpCommittedFunds!K102</f>
        <v>0</v>
      </c>
      <c r="L102" s="47">
        <f>inpCommittedFunds!L102</f>
        <v>0</v>
      </c>
      <c r="M102" s="47">
        <f>inpCommittedFunds!M102</f>
        <v>0</v>
      </c>
      <c r="N102" s="49">
        <f>inpCommittedFunds!N102</f>
        <v>0.25</v>
      </c>
      <c r="O102" s="49">
        <f>inpCommittedFunds!O102</f>
        <v>0.25</v>
      </c>
      <c r="P102" s="49">
        <f>inpCommittedFunds!P102</f>
        <v>0.25</v>
      </c>
      <c r="Q102" s="49">
        <f>inpCommittedFunds!Q102</f>
        <v>0.25</v>
      </c>
      <c r="R102" s="47">
        <f>inpCommittedFunds!R102</f>
        <v>0</v>
      </c>
      <c r="S102" s="47" t="b">
        <f>inpCommittedFunds!S102</f>
        <v>1</v>
      </c>
      <c r="T102" s="47" t="b">
        <f>inpCommittedFunds!T102</f>
        <v>1</v>
      </c>
      <c r="V102" s="2" t="b">
        <f t="shared" si="0"/>
        <v>0</v>
      </c>
      <c r="W102" s="2">
        <f t="shared" si="142"/>
        <v>99992</v>
      </c>
      <c r="X102" s="2">
        <f t="shared" si="143"/>
        <v>89992</v>
      </c>
      <c r="Y102" s="2">
        <f t="shared" si="144"/>
        <v>89992</v>
      </c>
      <c r="AB102" s="50" t="str">
        <f t="shared" si="4"/>
        <v/>
      </c>
      <c r="AC102" s="5" t="str">
        <f t="shared" si="5"/>
        <v/>
      </c>
      <c r="AD102" s="5"/>
      <c r="AE102" s="5"/>
      <c r="AF102" s="51">
        <f t="shared" si="6"/>
        <v>0</v>
      </c>
      <c r="AG102" s="52" t="str">
        <f t="shared" si="7"/>
        <v/>
      </c>
      <c r="AI102" s="50" t="str">
        <f t="shared" si="8"/>
        <v/>
      </c>
      <c r="AJ102" s="5" t="str">
        <f t="shared" si="9"/>
        <v/>
      </c>
      <c r="AK102" s="5"/>
      <c r="AL102" s="5"/>
      <c r="AM102" s="51">
        <f t="shared" si="10"/>
        <v>0</v>
      </c>
      <c r="AN102" s="52" t="str">
        <f t="shared" si="11"/>
        <v/>
      </c>
      <c r="AP102" s="53" t="str">
        <f t="shared" si="12"/>
        <v/>
      </c>
      <c r="AQ102" s="54" t="str">
        <f t="shared" si="13"/>
        <v/>
      </c>
      <c r="AR102" s="54"/>
      <c r="AS102" s="54"/>
      <c r="AT102" s="55">
        <f t="shared" si="14"/>
        <v>0</v>
      </c>
      <c r="AU102" s="56" t="str">
        <f t="shared" si="15"/>
        <v/>
      </c>
      <c r="AW102" s="54" t="str">
        <f t="shared" si="16"/>
        <v/>
      </c>
      <c r="AX102" s="54" t="str">
        <f t="shared" si="17"/>
        <v/>
      </c>
      <c r="AY102" s="54"/>
      <c r="AZ102" s="54"/>
      <c r="BA102" s="55">
        <f t="shared" si="18"/>
        <v>0</v>
      </c>
      <c r="BB102" s="54" t="str">
        <f t="shared" si="19"/>
        <v/>
      </c>
      <c r="BD102" s="57" t="str">
        <f t="shared" si="20"/>
        <v/>
      </c>
      <c r="BE102" s="58" t="str">
        <f t="shared" si="21"/>
        <v/>
      </c>
      <c r="BF102" s="58"/>
      <c r="BG102" s="58"/>
      <c r="BH102" s="59">
        <f t="shared" si="22"/>
        <v>0</v>
      </c>
      <c r="BI102" s="60" t="str">
        <f t="shared" si="23"/>
        <v/>
      </c>
      <c r="BK102" s="57" t="str">
        <f t="shared" si="24"/>
        <v/>
      </c>
      <c r="BL102" s="58">
        <v>82000</v>
      </c>
      <c r="BM102" s="58"/>
      <c r="BN102" s="58"/>
      <c r="BO102" s="59">
        <f t="shared" si="25"/>
        <v>0</v>
      </c>
      <c r="BP102" s="60" t="str">
        <f t="shared" si="26"/>
        <v/>
      </c>
      <c r="BR102" s="57" t="str">
        <f t="shared" si="27"/>
        <v/>
      </c>
      <c r="BS102" s="58">
        <v>81000</v>
      </c>
      <c r="BT102" s="58"/>
      <c r="BU102" s="58"/>
      <c r="BV102" s="59">
        <f t="shared" si="28"/>
        <v>0</v>
      </c>
      <c r="BW102" s="60" t="str">
        <f t="shared" si="29"/>
        <v/>
      </c>
      <c r="BY102" s="61" t="str">
        <f t="shared" si="30"/>
        <v/>
      </c>
      <c r="BZ102" s="62" t="str">
        <f t="shared" si="31"/>
        <v/>
      </c>
      <c r="CA102" s="62"/>
      <c r="CB102" s="62"/>
      <c r="CC102" s="63">
        <f t="shared" si="32"/>
        <v>0</v>
      </c>
      <c r="CD102" s="64" t="str">
        <f t="shared" si="33"/>
        <v/>
      </c>
      <c r="CF102" s="61" t="str">
        <f t="shared" si="34"/>
        <v/>
      </c>
      <c r="CG102" s="62">
        <v>82000</v>
      </c>
      <c r="CH102" s="62"/>
      <c r="CI102" s="62"/>
      <c r="CJ102" s="63">
        <f t="shared" si="35"/>
        <v>0</v>
      </c>
      <c r="CK102" s="64" t="str">
        <f t="shared" si="36"/>
        <v/>
      </c>
      <c r="CM102" s="61" t="str">
        <f t="shared" si="37"/>
        <v/>
      </c>
      <c r="CN102" s="62">
        <v>81000</v>
      </c>
      <c r="CO102" s="62"/>
      <c r="CP102" s="62"/>
      <c r="CQ102" s="63">
        <f t="shared" si="38"/>
        <v>0</v>
      </c>
      <c r="CR102" s="64" t="str">
        <f t="shared" si="39"/>
        <v/>
      </c>
      <c r="CS102" s="65">
        <f t="shared" ref="CS102:CV102" si="147">N102</f>
        <v>0.25</v>
      </c>
      <c r="CT102" s="65">
        <f t="shared" si="147"/>
        <v>0.25</v>
      </c>
      <c r="CU102" s="65">
        <f t="shared" si="147"/>
        <v>0.25</v>
      </c>
      <c r="CV102" s="65">
        <f t="shared" si="147"/>
        <v>0.25</v>
      </c>
    </row>
    <row r="103" spans="1:100" ht="15.75" customHeight="1" x14ac:dyDescent="0.25">
      <c r="A103" s="47">
        <f>inpCommittedFunds!A103</f>
        <v>0</v>
      </c>
      <c r="B103" s="47">
        <f>inpCommittedFunds!B103</f>
        <v>0</v>
      </c>
      <c r="C103" s="48">
        <f>inpCommittedFunds!C103</f>
        <v>0</v>
      </c>
      <c r="D103" s="47">
        <f>inpCommittedFunds!D103</f>
        <v>0</v>
      </c>
      <c r="E103" s="47" t="str">
        <f>inpCommittedFunds!E103</f>
        <v>Internal</v>
      </c>
      <c r="F103" s="47">
        <f>inpCommittedFunds!F103</f>
        <v>0</v>
      </c>
      <c r="G103" s="47">
        <f>inpCommittedFunds!G103</f>
        <v>0</v>
      </c>
      <c r="H103" s="47">
        <f>inpCommittedFunds!H103</f>
        <v>0</v>
      </c>
      <c r="I103" s="47">
        <f>inpCommittedFunds!I103</f>
        <v>0</v>
      </c>
      <c r="J103" s="47">
        <f>inpCommittedFunds!J103</f>
        <v>0</v>
      </c>
      <c r="K103" s="47">
        <f>inpCommittedFunds!K103</f>
        <v>0</v>
      </c>
      <c r="L103" s="47">
        <f>inpCommittedFunds!L103</f>
        <v>0</v>
      </c>
      <c r="M103" s="47">
        <f>inpCommittedFunds!M103</f>
        <v>0</v>
      </c>
      <c r="N103" s="49">
        <f>inpCommittedFunds!N103</f>
        <v>0.25</v>
      </c>
      <c r="O103" s="49">
        <f>inpCommittedFunds!O103</f>
        <v>0.25</v>
      </c>
      <c r="P103" s="49">
        <f>inpCommittedFunds!P103</f>
        <v>0.25</v>
      </c>
      <c r="Q103" s="49">
        <f>inpCommittedFunds!Q103</f>
        <v>0.25</v>
      </c>
      <c r="R103" s="47">
        <f>inpCommittedFunds!R103</f>
        <v>0</v>
      </c>
      <c r="S103" s="47" t="b">
        <f>inpCommittedFunds!S103</f>
        <v>1</v>
      </c>
      <c r="T103" s="47" t="b">
        <f>inpCommittedFunds!T103</f>
        <v>1</v>
      </c>
      <c r="V103" s="2" t="b">
        <f t="shared" si="0"/>
        <v>0</v>
      </c>
      <c r="W103" s="2">
        <f t="shared" si="142"/>
        <v>99992</v>
      </c>
      <c r="X103" s="2">
        <f t="shared" si="143"/>
        <v>89992</v>
      </c>
      <c r="Y103" s="2">
        <f t="shared" si="144"/>
        <v>89992</v>
      </c>
      <c r="AB103" s="50" t="str">
        <f t="shared" si="4"/>
        <v/>
      </c>
      <c r="AC103" s="5" t="str">
        <f t="shared" si="5"/>
        <v/>
      </c>
      <c r="AD103" s="5"/>
      <c r="AE103" s="5"/>
      <c r="AF103" s="51">
        <f t="shared" si="6"/>
        <v>0</v>
      </c>
      <c r="AG103" s="52" t="str">
        <f t="shared" si="7"/>
        <v/>
      </c>
      <c r="AI103" s="50" t="str">
        <f t="shared" si="8"/>
        <v/>
      </c>
      <c r="AJ103" s="5" t="str">
        <f t="shared" si="9"/>
        <v/>
      </c>
      <c r="AK103" s="5"/>
      <c r="AL103" s="5"/>
      <c r="AM103" s="51">
        <f t="shared" si="10"/>
        <v>0</v>
      </c>
      <c r="AN103" s="52" t="str">
        <f t="shared" si="11"/>
        <v/>
      </c>
      <c r="AP103" s="53" t="str">
        <f t="shared" si="12"/>
        <v/>
      </c>
      <c r="AQ103" s="54" t="str">
        <f t="shared" si="13"/>
        <v/>
      </c>
      <c r="AR103" s="54"/>
      <c r="AS103" s="54"/>
      <c r="AT103" s="55">
        <f t="shared" si="14"/>
        <v>0</v>
      </c>
      <c r="AU103" s="56" t="str">
        <f t="shared" si="15"/>
        <v/>
      </c>
      <c r="AW103" s="54" t="str">
        <f t="shared" si="16"/>
        <v/>
      </c>
      <c r="AX103" s="54" t="str">
        <f t="shared" si="17"/>
        <v/>
      </c>
      <c r="AY103" s="54"/>
      <c r="AZ103" s="54"/>
      <c r="BA103" s="55">
        <f t="shared" si="18"/>
        <v>0</v>
      </c>
      <c r="BB103" s="54" t="str">
        <f t="shared" si="19"/>
        <v/>
      </c>
      <c r="BD103" s="57" t="str">
        <f t="shared" si="20"/>
        <v/>
      </c>
      <c r="BE103" s="58" t="str">
        <f t="shared" si="21"/>
        <v/>
      </c>
      <c r="BF103" s="58"/>
      <c r="BG103" s="58"/>
      <c r="BH103" s="59">
        <f t="shared" si="22"/>
        <v>0</v>
      </c>
      <c r="BI103" s="60" t="str">
        <f t="shared" si="23"/>
        <v/>
      </c>
      <c r="BK103" s="57" t="str">
        <f t="shared" si="24"/>
        <v/>
      </c>
      <c r="BL103" s="58">
        <v>82000</v>
      </c>
      <c r="BM103" s="58"/>
      <c r="BN103" s="58"/>
      <c r="BO103" s="59">
        <f t="shared" si="25"/>
        <v>0</v>
      </c>
      <c r="BP103" s="60" t="str">
        <f t="shared" si="26"/>
        <v/>
      </c>
      <c r="BR103" s="57" t="str">
        <f t="shared" si="27"/>
        <v/>
      </c>
      <c r="BS103" s="58">
        <v>81000</v>
      </c>
      <c r="BT103" s="58"/>
      <c r="BU103" s="58"/>
      <c r="BV103" s="59">
        <f t="shared" si="28"/>
        <v>0</v>
      </c>
      <c r="BW103" s="60" t="str">
        <f t="shared" si="29"/>
        <v/>
      </c>
      <c r="BY103" s="61" t="str">
        <f t="shared" si="30"/>
        <v/>
      </c>
      <c r="BZ103" s="62" t="str">
        <f t="shared" si="31"/>
        <v/>
      </c>
      <c r="CA103" s="62"/>
      <c r="CB103" s="62"/>
      <c r="CC103" s="63">
        <f t="shared" si="32"/>
        <v>0</v>
      </c>
      <c r="CD103" s="64" t="str">
        <f t="shared" si="33"/>
        <v/>
      </c>
      <c r="CF103" s="61" t="str">
        <f t="shared" si="34"/>
        <v/>
      </c>
      <c r="CG103" s="62">
        <v>82000</v>
      </c>
      <c r="CH103" s="62"/>
      <c r="CI103" s="62"/>
      <c r="CJ103" s="63">
        <f t="shared" si="35"/>
        <v>0</v>
      </c>
      <c r="CK103" s="64" t="str">
        <f t="shared" si="36"/>
        <v/>
      </c>
      <c r="CM103" s="61" t="str">
        <f t="shared" si="37"/>
        <v/>
      </c>
      <c r="CN103" s="62">
        <v>81000</v>
      </c>
      <c r="CO103" s="62"/>
      <c r="CP103" s="62"/>
      <c r="CQ103" s="63">
        <f t="shared" si="38"/>
        <v>0</v>
      </c>
      <c r="CR103" s="64" t="str">
        <f t="shared" si="39"/>
        <v/>
      </c>
      <c r="CS103" s="65">
        <f t="shared" ref="CS103:CV103" si="148">N103</f>
        <v>0.25</v>
      </c>
      <c r="CT103" s="65">
        <f t="shared" si="148"/>
        <v>0.25</v>
      </c>
      <c r="CU103" s="65">
        <f t="shared" si="148"/>
        <v>0.25</v>
      </c>
      <c r="CV103" s="65">
        <f t="shared" si="148"/>
        <v>0.25</v>
      </c>
    </row>
    <row r="104" spans="1:100" ht="15.75" customHeight="1" x14ac:dyDescent="0.25">
      <c r="A104" s="47">
        <f>inpCommittedFunds!A104</f>
        <v>0</v>
      </c>
      <c r="B104" s="47">
        <f>inpCommittedFunds!B104</f>
        <v>0</v>
      </c>
      <c r="C104" s="48">
        <f>inpCommittedFunds!C104</f>
        <v>0</v>
      </c>
      <c r="D104" s="47">
        <f>inpCommittedFunds!D104</f>
        <v>0</v>
      </c>
      <c r="E104" s="47" t="str">
        <f>inpCommittedFunds!E104</f>
        <v>Internal</v>
      </c>
      <c r="F104" s="47">
        <f>inpCommittedFunds!F104</f>
        <v>0</v>
      </c>
      <c r="G104" s="47">
        <f>inpCommittedFunds!G104</f>
        <v>0</v>
      </c>
      <c r="H104" s="47">
        <f>inpCommittedFunds!H104</f>
        <v>0</v>
      </c>
      <c r="I104" s="47">
        <f>inpCommittedFunds!I104</f>
        <v>0</v>
      </c>
      <c r="J104" s="47">
        <f>inpCommittedFunds!J104</f>
        <v>0</v>
      </c>
      <c r="K104" s="47">
        <f>inpCommittedFunds!K104</f>
        <v>0</v>
      </c>
      <c r="L104" s="47">
        <f>inpCommittedFunds!L104</f>
        <v>0</v>
      </c>
      <c r="M104" s="47">
        <f>inpCommittedFunds!M104</f>
        <v>0</v>
      </c>
      <c r="N104" s="49">
        <f>inpCommittedFunds!N104</f>
        <v>0.25</v>
      </c>
      <c r="O104" s="49">
        <f>inpCommittedFunds!O104</f>
        <v>0.25</v>
      </c>
      <c r="P104" s="49">
        <f>inpCommittedFunds!P104</f>
        <v>0.25</v>
      </c>
      <c r="Q104" s="49">
        <f>inpCommittedFunds!Q104</f>
        <v>0.25</v>
      </c>
      <c r="R104" s="47">
        <f>inpCommittedFunds!R104</f>
        <v>0</v>
      </c>
      <c r="S104" s="47" t="b">
        <f>inpCommittedFunds!S104</f>
        <v>1</v>
      </c>
      <c r="T104" s="47" t="b">
        <f>inpCommittedFunds!T104</f>
        <v>1</v>
      </c>
      <c r="V104" s="2" t="b">
        <f t="shared" si="0"/>
        <v>0</v>
      </c>
      <c r="W104" s="2">
        <f t="shared" si="142"/>
        <v>99992</v>
      </c>
      <c r="X104" s="2">
        <f t="shared" si="143"/>
        <v>89992</v>
      </c>
      <c r="Y104" s="2">
        <f t="shared" si="144"/>
        <v>89992</v>
      </c>
      <c r="AB104" s="50" t="str">
        <f t="shared" si="4"/>
        <v/>
      </c>
      <c r="AC104" s="5" t="str">
        <f t="shared" si="5"/>
        <v/>
      </c>
      <c r="AD104" s="5"/>
      <c r="AE104" s="5"/>
      <c r="AF104" s="51">
        <f t="shared" si="6"/>
        <v>0</v>
      </c>
      <c r="AG104" s="52" t="str">
        <f t="shared" si="7"/>
        <v/>
      </c>
      <c r="AI104" s="50" t="str">
        <f t="shared" si="8"/>
        <v/>
      </c>
      <c r="AJ104" s="5" t="str">
        <f t="shared" si="9"/>
        <v/>
      </c>
      <c r="AK104" s="5"/>
      <c r="AL104" s="5"/>
      <c r="AM104" s="51">
        <f t="shared" si="10"/>
        <v>0</v>
      </c>
      <c r="AN104" s="52" t="str">
        <f t="shared" si="11"/>
        <v/>
      </c>
      <c r="AP104" s="53" t="str">
        <f t="shared" si="12"/>
        <v/>
      </c>
      <c r="AQ104" s="54" t="str">
        <f t="shared" si="13"/>
        <v/>
      </c>
      <c r="AR104" s="54"/>
      <c r="AS104" s="54"/>
      <c r="AT104" s="55">
        <f t="shared" si="14"/>
        <v>0</v>
      </c>
      <c r="AU104" s="56" t="str">
        <f t="shared" si="15"/>
        <v/>
      </c>
      <c r="AW104" s="54" t="str">
        <f t="shared" si="16"/>
        <v/>
      </c>
      <c r="AX104" s="54" t="str">
        <f t="shared" si="17"/>
        <v/>
      </c>
      <c r="AY104" s="54"/>
      <c r="AZ104" s="54"/>
      <c r="BA104" s="55">
        <f t="shared" si="18"/>
        <v>0</v>
      </c>
      <c r="BB104" s="54" t="str">
        <f t="shared" si="19"/>
        <v/>
      </c>
      <c r="BD104" s="57" t="str">
        <f t="shared" si="20"/>
        <v/>
      </c>
      <c r="BE104" s="58" t="str">
        <f t="shared" si="21"/>
        <v/>
      </c>
      <c r="BF104" s="58"/>
      <c r="BG104" s="58"/>
      <c r="BH104" s="59">
        <f t="shared" si="22"/>
        <v>0</v>
      </c>
      <c r="BI104" s="60" t="str">
        <f t="shared" si="23"/>
        <v/>
      </c>
      <c r="BK104" s="57" t="str">
        <f t="shared" si="24"/>
        <v/>
      </c>
      <c r="BL104" s="58">
        <v>82000</v>
      </c>
      <c r="BM104" s="58"/>
      <c r="BN104" s="58"/>
      <c r="BO104" s="59">
        <f t="shared" si="25"/>
        <v>0</v>
      </c>
      <c r="BP104" s="60" t="str">
        <f t="shared" si="26"/>
        <v/>
      </c>
      <c r="BR104" s="57" t="str">
        <f t="shared" si="27"/>
        <v/>
      </c>
      <c r="BS104" s="58">
        <v>81000</v>
      </c>
      <c r="BT104" s="58"/>
      <c r="BU104" s="58"/>
      <c r="BV104" s="59">
        <f t="shared" si="28"/>
        <v>0</v>
      </c>
      <c r="BW104" s="60" t="str">
        <f t="shared" si="29"/>
        <v/>
      </c>
      <c r="BY104" s="61" t="str">
        <f t="shared" si="30"/>
        <v/>
      </c>
      <c r="BZ104" s="62" t="str">
        <f t="shared" si="31"/>
        <v/>
      </c>
      <c r="CA104" s="62"/>
      <c r="CB104" s="62"/>
      <c r="CC104" s="63">
        <f t="shared" si="32"/>
        <v>0</v>
      </c>
      <c r="CD104" s="64" t="str">
        <f t="shared" si="33"/>
        <v/>
      </c>
      <c r="CF104" s="61" t="str">
        <f t="shared" si="34"/>
        <v/>
      </c>
      <c r="CG104" s="62">
        <v>82000</v>
      </c>
      <c r="CH104" s="62"/>
      <c r="CI104" s="62"/>
      <c r="CJ104" s="63">
        <f t="shared" si="35"/>
        <v>0</v>
      </c>
      <c r="CK104" s="64" t="str">
        <f t="shared" si="36"/>
        <v/>
      </c>
      <c r="CM104" s="61" t="str">
        <f t="shared" si="37"/>
        <v/>
      </c>
      <c r="CN104" s="62">
        <v>81000</v>
      </c>
      <c r="CO104" s="62"/>
      <c r="CP104" s="62"/>
      <c r="CQ104" s="63">
        <f t="shared" si="38"/>
        <v>0</v>
      </c>
      <c r="CR104" s="64" t="str">
        <f t="shared" si="39"/>
        <v/>
      </c>
      <c r="CS104" s="65">
        <f t="shared" ref="CS104:CV104" si="149">N104</f>
        <v>0.25</v>
      </c>
      <c r="CT104" s="65">
        <f t="shared" si="149"/>
        <v>0.25</v>
      </c>
      <c r="CU104" s="65">
        <f t="shared" si="149"/>
        <v>0.25</v>
      </c>
      <c r="CV104" s="65">
        <f t="shared" si="149"/>
        <v>0.25</v>
      </c>
    </row>
    <row r="105" spans="1:100" ht="15.75" customHeight="1" x14ac:dyDescent="0.25">
      <c r="A105" s="47">
        <f>inpCommittedFunds!A105</f>
        <v>0</v>
      </c>
      <c r="B105" s="47">
        <f>inpCommittedFunds!B105</f>
        <v>0</v>
      </c>
      <c r="C105" s="48">
        <f>inpCommittedFunds!C105</f>
        <v>0</v>
      </c>
      <c r="D105" s="47">
        <f>inpCommittedFunds!D105</f>
        <v>0</v>
      </c>
      <c r="E105" s="47" t="str">
        <f>inpCommittedFunds!E105</f>
        <v>Internal</v>
      </c>
      <c r="F105" s="47">
        <f>inpCommittedFunds!F105</f>
        <v>0</v>
      </c>
      <c r="G105" s="47">
        <f>inpCommittedFunds!G105</f>
        <v>0</v>
      </c>
      <c r="H105" s="47">
        <f>inpCommittedFunds!H105</f>
        <v>0</v>
      </c>
      <c r="I105" s="47">
        <f>inpCommittedFunds!I105</f>
        <v>0</v>
      </c>
      <c r="J105" s="47">
        <f>inpCommittedFunds!J105</f>
        <v>0</v>
      </c>
      <c r="K105" s="47">
        <f>inpCommittedFunds!K105</f>
        <v>0</v>
      </c>
      <c r="L105" s="47">
        <f>inpCommittedFunds!L105</f>
        <v>0</v>
      </c>
      <c r="M105" s="47">
        <f>inpCommittedFunds!M105</f>
        <v>0</v>
      </c>
      <c r="N105" s="49">
        <f>inpCommittedFunds!N105</f>
        <v>0.25</v>
      </c>
      <c r="O105" s="49">
        <f>inpCommittedFunds!O105</f>
        <v>0.25</v>
      </c>
      <c r="P105" s="49">
        <f>inpCommittedFunds!P105</f>
        <v>0.25</v>
      </c>
      <c r="Q105" s="49">
        <f>inpCommittedFunds!Q105</f>
        <v>0.25</v>
      </c>
      <c r="R105" s="47">
        <f>inpCommittedFunds!R105</f>
        <v>0</v>
      </c>
      <c r="S105" s="47" t="b">
        <f>inpCommittedFunds!S105</f>
        <v>1</v>
      </c>
      <c r="T105" s="47" t="b">
        <f>inpCommittedFunds!T105</f>
        <v>1</v>
      </c>
      <c r="V105" s="2" t="b">
        <f t="shared" si="0"/>
        <v>0</v>
      </c>
      <c r="W105" s="2">
        <f t="shared" si="142"/>
        <v>99992</v>
      </c>
      <c r="X105" s="2">
        <f t="shared" si="143"/>
        <v>89992</v>
      </c>
      <c r="Y105" s="2">
        <f t="shared" si="144"/>
        <v>89992</v>
      </c>
      <c r="AB105" s="50" t="str">
        <f t="shared" si="4"/>
        <v/>
      </c>
      <c r="AC105" s="5" t="str">
        <f t="shared" si="5"/>
        <v/>
      </c>
      <c r="AD105" s="5"/>
      <c r="AE105" s="5"/>
      <c r="AF105" s="51">
        <f t="shared" si="6"/>
        <v>0</v>
      </c>
      <c r="AG105" s="52" t="str">
        <f t="shared" si="7"/>
        <v/>
      </c>
      <c r="AI105" s="50" t="str">
        <f t="shared" si="8"/>
        <v/>
      </c>
      <c r="AJ105" s="5" t="str">
        <f t="shared" si="9"/>
        <v/>
      </c>
      <c r="AK105" s="5"/>
      <c r="AL105" s="5"/>
      <c r="AM105" s="51">
        <f t="shared" si="10"/>
        <v>0</v>
      </c>
      <c r="AN105" s="52" t="str">
        <f t="shared" si="11"/>
        <v/>
      </c>
      <c r="AP105" s="53" t="str">
        <f t="shared" si="12"/>
        <v/>
      </c>
      <c r="AQ105" s="54" t="str">
        <f t="shared" si="13"/>
        <v/>
      </c>
      <c r="AR105" s="54"/>
      <c r="AS105" s="54"/>
      <c r="AT105" s="55">
        <f t="shared" si="14"/>
        <v>0</v>
      </c>
      <c r="AU105" s="56" t="str">
        <f t="shared" si="15"/>
        <v/>
      </c>
      <c r="AW105" s="54" t="str">
        <f t="shared" si="16"/>
        <v/>
      </c>
      <c r="AX105" s="54" t="str">
        <f t="shared" si="17"/>
        <v/>
      </c>
      <c r="AY105" s="54"/>
      <c r="AZ105" s="54"/>
      <c r="BA105" s="55">
        <f t="shared" si="18"/>
        <v>0</v>
      </c>
      <c r="BB105" s="54" t="str">
        <f t="shared" si="19"/>
        <v/>
      </c>
      <c r="BD105" s="57" t="str">
        <f t="shared" si="20"/>
        <v/>
      </c>
      <c r="BE105" s="58" t="str">
        <f t="shared" si="21"/>
        <v/>
      </c>
      <c r="BF105" s="58"/>
      <c r="BG105" s="58"/>
      <c r="BH105" s="59">
        <f t="shared" si="22"/>
        <v>0</v>
      </c>
      <c r="BI105" s="60" t="str">
        <f t="shared" si="23"/>
        <v/>
      </c>
      <c r="BK105" s="57" t="str">
        <f t="shared" si="24"/>
        <v/>
      </c>
      <c r="BL105" s="58">
        <v>82000</v>
      </c>
      <c r="BM105" s="58"/>
      <c r="BN105" s="58"/>
      <c r="BO105" s="59">
        <f t="shared" si="25"/>
        <v>0</v>
      </c>
      <c r="BP105" s="60" t="str">
        <f t="shared" si="26"/>
        <v/>
      </c>
      <c r="BR105" s="57" t="str">
        <f t="shared" si="27"/>
        <v/>
      </c>
      <c r="BS105" s="58">
        <v>81000</v>
      </c>
      <c r="BT105" s="58"/>
      <c r="BU105" s="58"/>
      <c r="BV105" s="59">
        <f t="shared" si="28"/>
        <v>0</v>
      </c>
      <c r="BW105" s="60" t="str">
        <f t="shared" si="29"/>
        <v/>
      </c>
      <c r="BY105" s="61" t="str">
        <f t="shared" si="30"/>
        <v/>
      </c>
      <c r="BZ105" s="62" t="str">
        <f t="shared" si="31"/>
        <v/>
      </c>
      <c r="CA105" s="62"/>
      <c r="CB105" s="62"/>
      <c r="CC105" s="63">
        <f t="shared" si="32"/>
        <v>0</v>
      </c>
      <c r="CD105" s="64" t="str">
        <f t="shared" si="33"/>
        <v/>
      </c>
      <c r="CF105" s="61" t="str">
        <f t="shared" si="34"/>
        <v/>
      </c>
      <c r="CG105" s="62">
        <v>82000</v>
      </c>
      <c r="CH105" s="62"/>
      <c r="CI105" s="62"/>
      <c r="CJ105" s="63">
        <f t="shared" si="35"/>
        <v>0</v>
      </c>
      <c r="CK105" s="64" t="str">
        <f t="shared" si="36"/>
        <v/>
      </c>
      <c r="CM105" s="61" t="str">
        <f t="shared" si="37"/>
        <v/>
      </c>
      <c r="CN105" s="62">
        <v>81000</v>
      </c>
      <c r="CO105" s="62"/>
      <c r="CP105" s="62"/>
      <c r="CQ105" s="63">
        <f t="shared" si="38"/>
        <v>0</v>
      </c>
      <c r="CR105" s="64" t="str">
        <f t="shared" si="39"/>
        <v/>
      </c>
      <c r="CS105" s="65">
        <f t="shared" ref="CS105:CV105" si="150">N105</f>
        <v>0.25</v>
      </c>
      <c r="CT105" s="65">
        <f t="shared" si="150"/>
        <v>0.25</v>
      </c>
      <c r="CU105" s="65">
        <f t="shared" si="150"/>
        <v>0.25</v>
      </c>
      <c r="CV105" s="65">
        <f t="shared" si="150"/>
        <v>0.25</v>
      </c>
    </row>
    <row r="106" spans="1:100" ht="15.75" customHeight="1" x14ac:dyDescent="0.25">
      <c r="A106" s="47">
        <f>inpCommittedFunds!A106</f>
        <v>0</v>
      </c>
      <c r="B106" s="47">
        <f>inpCommittedFunds!B106</f>
        <v>0</v>
      </c>
      <c r="C106" s="48">
        <f>inpCommittedFunds!C106</f>
        <v>0</v>
      </c>
      <c r="D106" s="47">
        <f>inpCommittedFunds!D106</f>
        <v>0</v>
      </c>
      <c r="E106" s="47" t="str">
        <f>inpCommittedFunds!E106</f>
        <v>Internal</v>
      </c>
      <c r="F106" s="47">
        <f>inpCommittedFunds!F106</f>
        <v>0</v>
      </c>
      <c r="G106" s="47">
        <f>inpCommittedFunds!G106</f>
        <v>0</v>
      </c>
      <c r="H106" s="47">
        <f>inpCommittedFunds!H106</f>
        <v>0</v>
      </c>
      <c r="I106" s="47">
        <f>inpCommittedFunds!I106</f>
        <v>0</v>
      </c>
      <c r="J106" s="47">
        <f>inpCommittedFunds!J106</f>
        <v>0</v>
      </c>
      <c r="K106" s="47">
        <f>inpCommittedFunds!K106</f>
        <v>0</v>
      </c>
      <c r="L106" s="47">
        <f>inpCommittedFunds!L106</f>
        <v>0</v>
      </c>
      <c r="M106" s="47">
        <f>inpCommittedFunds!M106</f>
        <v>0</v>
      </c>
      <c r="N106" s="49">
        <f>inpCommittedFunds!N106</f>
        <v>0.25</v>
      </c>
      <c r="O106" s="49">
        <f>inpCommittedFunds!O106</f>
        <v>0.25</v>
      </c>
      <c r="P106" s="49">
        <f>inpCommittedFunds!P106</f>
        <v>0.25</v>
      </c>
      <c r="Q106" s="49">
        <f>inpCommittedFunds!Q106</f>
        <v>0.25</v>
      </c>
      <c r="R106" s="47">
        <f>inpCommittedFunds!R106</f>
        <v>0</v>
      </c>
      <c r="S106" s="47" t="b">
        <f>inpCommittedFunds!S106</f>
        <v>1</v>
      </c>
      <c r="T106" s="47" t="b">
        <f>inpCommittedFunds!T106</f>
        <v>1</v>
      </c>
      <c r="V106" s="2" t="b">
        <f t="shared" si="0"/>
        <v>0</v>
      </c>
      <c r="W106" s="2">
        <f t="shared" si="142"/>
        <v>99992</v>
      </c>
      <c r="X106" s="2">
        <f t="shared" si="143"/>
        <v>89992</v>
      </c>
      <c r="Y106" s="2">
        <f t="shared" si="144"/>
        <v>89992</v>
      </c>
      <c r="AB106" s="50" t="str">
        <f t="shared" si="4"/>
        <v/>
      </c>
      <c r="AC106" s="5" t="str">
        <f t="shared" si="5"/>
        <v/>
      </c>
      <c r="AD106" s="5"/>
      <c r="AE106" s="5"/>
      <c r="AF106" s="51">
        <f t="shared" si="6"/>
        <v>0</v>
      </c>
      <c r="AG106" s="52" t="str">
        <f t="shared" si="7"/>
        <v/>
      </c>
      <c r="AI106" s="50" t="str">
        <f t="shared" si="8"/>
        <v/>
      </c>
      <c r="AJ106" s="5" t="str">
        <f t="shared" si="9"/>
        <v/>
      </c>
      <c r="AK106" s="5"/>
      <c r="AL106" s="5"/>
      <c r="AM106" s="51">
        <f t="shared" si="10"/>
        <v>0</v>
      </c>
      <c r="AN106" s="52" t="str">
        <f t="shared" si="11"/>
        <v/>
      </c>
      <c r="AP106" s="53" t="str">
        <f t="shared" si="12"/>
        <v/>
      </c>
      <c r="AQ106" s="54" t="str">
        <f t="shared" si="13"/>
        <v/>
      </c>
      <c r="AR106" s="54"/>
      <c r="AS106" s="54"/>
      <c r="AT106" s="55">
        <f t="shared" si="14"/>
        <v>0</v>
      </c>
      <c r="AU106" s="56" t="str">
        <f t="shared" si="15"/>
        <v/>
      </c>
      <c r="AW106" s="54" t="str">
        <f t="shared" si="16"/>
        <v/>
      </c>
      <c r="AX106" s="54" t="str">
        <f t="shared" si="17"/>
        <v/>
      </c>
      <c r="AY106" s="54"/>
      <c r="AZ106" s="54"/>
      <c r="BA106" s="55">
        <f t="shared" si="18"/>
        <v>0</v>
      </c>
      <c r="BB106" s="54" t="str">
        <f t="shared" si="19"/>
        <v/>
      </c>
      <c r="BD106" s="57" t="str">
        <f t="shared" si="20"/>
        <v/>
      </c>
      <c r="BE106" s="58" t="str">
        <f t="shared" si="21"/>
        <v/>
      </c>
      <c r="BF106" s="58"/>
      <c r="BG106" s="58"/>
      <c r="BH106" s="59">
        <f t="shared" si="22"/>
        <v>0</v>
      </c>
      <c r="BI106" s="60" t="str">
        <f t="shared" si="23"/>
        <v/>
      </c>
      <c r="BK106" s="57" t="str">
        <f t="shared" si="24"/>
        <v/>
      </c>
      <c r="BL106" s="58">
        <v>82000</v>
      </c>
      <c r="BM106" s="58"/>
      <c r="BN106" s="58"/>
      <c r="BO106" s="59">
        <f t="shared" si="25"/>
        <v>0</v>
      </c>
      <c r="BP106" s="60" t="str">
        <f t="shared" si="26"/>
        <v/>
      </c>
      <c r="BR106" s="57" t="str">
        <f t="shared" si="27"/>
        <v/>
      </c>
      <c r="BS106" s="58">
        <v>81000</v>
      </c>
      <c r="BT106" s="58"/>
      <c r="BU106" s="58"/>
      <c r="BV106" s="59">
        <f t="shared" si="28"/>
        <v>0</v>
      </c>
      <c r="BW106" s="60" t="str">
        <f t="shared" si="29"/>
        <v/>
      </c>
      <c r="BY106" s="61" t="str">
        <f t="shared" si="30"/>
        <v/>
      </c>
      <c r="BZ106" s="62" t="str">
        <f t="shared" si="31"/>
        <v/>
      </c>
      <c r="CA106" s="62"/>
      <c r="CB106" s="62"/>
      <c r="CC106" s="63">
        <f t="shared" si="32"/>
        <v>0</v>
      </c>
      <c r="CD106" s="64" t="str">
        <f t="shared" si="33"/>
        <v/>
      </c>
      <c r="CF106" s="61" t="str">
        <f t="shared" si="34"/>
        <v/>
      </c>
      <c r="CG106" s="62">
        <v>82000</v>
      </c>
      <c r="CH106" s="62"/>
      <c r="CI106" s="62"/>
      <c r="CJ106" s="63">
        <f t="shared" si="35"/>
        <v>0</v>
      </c>
      <c r="CK106" s="64" t="str">
        <f t="shared" si="36"/>
        <v/>
      </c>
      <c r="CM106" s="61" t="str">
        <f t="shared" si="37"/>
        <v/>
      </c>
      <c r="CN106" s="62">
        <v>81000</v>
      </c>
      <c r="CO106" s="62"/>
      <c r="CP106" s="62"/>
      <c r="CQ106" s="63">
        <f t="shared" si="38"/>
        <v>0</v>
      </c>
      <c r="CR106" s="64" t="str">
        <f t="shared" si="39"/>
        <v/>
      </c>
      <c r="CS106" s="65">
        <f t="shared" ref="CS106:CV106" si="151">N106</f>
        <v>0.25</v>
      </c>
      <c r="CT106" s="65">
        <f t="shared" si="151"/>
        <v>0.25</v>
      </c>
      <c r="CU106" s="65">
        <f t="shared" si="151"/>
        <v>0.25</v>
      </c>
      <c r="CV106" s="65">
        <f t="shared" si="151"/>
        <v>0.25</v>
      </c>
    </row>
    <row r="107" spans="1:100" ht="15.75" customHeight="1" x14ac:dyDescent="0.25">
      <c r="A107" s="47">
        <f>inpCommittedFunds!A107</f>
        <v>0</v>
      </c>
      <c r="B107" s="47">
        <f>inpCommittedFunds!B107</f>
        <v>0</v>
      </c>
      <c r="C107" s="48">
        <f>inpCommittedFunds!C107</f>
        <v>0</v>
      </c>
      <c r="D107" s="47">
        <f>inpCommittedFunds!D107</f>
        <v>0</v>
      </c>
      <c r="E107" s="47" t="str">
        <f>inpCommittedFunds!E107</f>
        <v>Internal</v>
      </c>
      <c r="F107" s="47">
        <f>inpCommittedFunds!F107</f>
        <v>0</v>
      </c>
      <c r="G107" s="47">
        <f>inpCommittedFunds!G107</f>
        <v>0</v>
      </c>
      <c r="H107" s="47">
        <f>inpCommittedFunds!H107</f>
        <v>0</v>
      </c>
      <c r="I107" s="47">
        <f>inpCommittedFunds!I107</f>
        <v>0</v>
      </c>
      <c r="J107" s="47">
        <f>inpCommittedFunds!J107</f>
        <v>0</v>
      </c>
      <c r="K107" s="47">
        <f>inpCommittedFunds!K107</f>
        <v>0</v>
      </c>
      <c r="L107" s="47">
        <f>inpCommittedFunds!L107</f>
        <v>0</v>
      </c>
      <c r="M107" s="47">
        <f>inpCommittedFunds!M107</f>
        <v>0</v>
      </c>
      <c r="N107" s="49">
        <f>inpCommittedFunds!N107</f>
        <v>0.25</v>
      </c>
      <c r="O107" s="49">
        <f>inpCommittedFunds!O107</f>
        <v>0.25</v>
      </c>
      <c r="P107" s="49">
        <f>inpCommittedFunds!P107</f>
        <v>0.25</v>
      </c>
      <c r="Q107" s="49">
        <f>inpCommittedFunds!Q107</f>
        <v>0.25</v>
      </c>
      <c r="R107" s="47">
        <f>inpCommittedFunds!R107</f>
        <v>0</v>
      </c>
      <c r="S107" s="47" t="b">
        <f>inpCommittedFunds!S107</f>
        <v>1</v>
      </c>
      <c r="T107" s="47" t="b">
        <f>inpCommittedFunds!T107</f>
        <v>1</v>
      </c>
      <c r="V107" s="2" t="b">
        <f t="shared" si="0"/>
        <v>0</v>
      </c>
      <c r="W107" s="2">
        <f t="shared" si="142"/>
        <v>99992</v>
      </c>
      <c r="X107" s="2">
        <f t="shared" si="143"/>
        <v>89992</v>
      </c>
      <c r="Y107" s="2">
        <f t="shared" si="144"/>
        <v>89992</v>
      </c>
      <c r="AB107" s="50" t="str">
        <f t="shared" si="4"/>
        <v/>
      </c>
      <c r="AC107" s="5" t="str">
        <f t="shared" si="5"/>
        <v/>
      </c>
      <c r="AD107" s="5"/>
      <c r="AE107" s="5"/>
      <c r="AF107" s="51">
        <f t="shared" si="6"/>
        <v>0</v>
      </c>
      <c r="AG107" s="52" t="str">
        <f t="shared" si="7"/>
        <v/>
      </c>
      <c r="AI107" s="50" t="str">
        <f t="shared" si="8"/>
        <v/>
      </c>
      <c r="AJ107" s="5" t="str">
        <f t="shared" si="9"/>
        <v/>
      </c>
      <c r="AK107" s="5"/>
      <c r="AL107" s="5"/>
      <c r="AM107" s="51">
        <f t="shared" si="10"/>
        <v>0</v>
      </c>
      <c r="AN107" s="52" t="str">
        <f t="shared" si="11"/>
        <v/>
      </c>
      <c r="AP107" s="53" t="str">
        <f t="shared" si="12"/>
        <v/>
      </c>
      <c r="AQ107" s="54" t="str">
        <f t="shared" si="13"/>
        <v/>
      </c>
      <c r="AR107" s="54"/>
      <c r="AS107" s="54"/>
      <c r="AT107" s="55">
        <f t="shared" si="14"/>
        <v>0</v>
      </c>
      <c r="AU107" s="56" t="str">
        <f t="shared" si="15"/>
        <v/>
      </c>
      <c r="AW107" s="54" t="str">
        <f t="shared" si="16"/>
        <v/>
      </c>
      <c r="AX107" s="54" t="str">
        <f t="shared" si="17"/>
        <v/>
      </c>
      <c r="AY107" s="54"/>
      <c r="AZ107" s="54"/>
      <c r="BA107" s="55">
        <f t="shared" si="18"/>
        <v>0</v>
      </c>
      <c r="BB107" s="54" t="str">
        <f t="shared" si="19"/>
        <v/>
      </c>
      <c r="BD107" s="57" t="str">
        <f t="shared" si="20"/>
        <v/>
      </c>
      <c r="BE107" s="58" t="str">
        <f t="shared" si="21"/>
        <v/>
      </c>
      <c r="BF107" s="58"/>
      <c r="BG107" s="58"/>
      <c r="BH107" s="59">
        <f t="shared" si="22"/>
        <v>0</v>
      </c>
      <c r="BI107" s="60" t="str">
        <f t="shared" si="23"/>
        <v/>
      </c>
      <c r="BK107" s="57" t="str">
        <f t="shared" si="24"/>
        <v/>
      </c>
      <c r="BL107" s="58">
        <v>82000</v>
      </c>
      <c r="BM107" s="58"/>
      <c r="BN107" s="58"/>
      <c r="BO107" s="59">
        <f t="shared" si="25"/>
        <v>0</v>
      </c>
      <c r="BP107" s="60" t="str">
        <f t="shared" si="26"/>
        <v/>
      </c>
      <c r="BR107" s="57" t="str">
        <f t="shared" si="27"/>
        <v/>
      </c>
      <c r="BS107" s="58">
        <v>81000</v>
      </c>
      <c r="BT107" s="58"/>
      <c r="BU107" s="58"/>
      <c r="BV107" s="59">
        <f t="shared" si="28"/>
        <v>0</v>
      </c>
      <c r="BW107" s="60" t="str">
        <f t="shared" si="29"/>
        <v/>
      </c>
      <c r="BY107" s="61" t="str">
        <f t="shared" si="30"/>
        <v/>
      </c>
      <c r="BZ107" s="62" t="str">
        <f t="shared" si="31"/>
        <v/>
      </c>
      <c r="CA107" s="62"/>
      <c r="CB107" s="62"/>
      <c r="CC107" s="63">
        <f t="shared" si="32"/>
        <v>0</v>
      </c>
      <c r="CD107" s="64" t="str">
        <f t="shared" si="33"/>
        <v/>
      </c>
      <c r="CF107" s="61" t="str">
        <f t="shared" si="34"/>
        <v/>
      </c>
      <c r="CG107" s="62">
        <v>82000</v>
      </c>
      <c r="CH107" s="62"/>
      <c r="CI107" s="62"/>
      <c r="CJ107" s="63">
        <f t="shared" si="35"/>
        <v>0</v>
      </c>
      <c r="CK107" s="64" t="str">
        <f t="shared" si="36"/>
        <v/>
      </c>
      <c r="CM107" s="61" t="str">
        <f t="shared" si="37"/>
        <v/>
      </c>
      <c r="CN107" s="62">
        <v>81000</v>
      </c>
      <c r="CO107" s="62"/>
      <c r="CP107" s="62"/>
      <c r="CQ107" s="63">
        <f t="shared" si="38"/>
        <v>0</v>
      </c>
      <c r="CR107" s="64" t="str">
        <f t="shared" si="39"/>
        <v/>
      </c>
      <c r="CS107" s="65">
        <f t="shared" ref="CS107:CV107" si="152">N107</f>
        <v>0.25</v>
      </c>
      <c r="CT107" s="65">
        <f t="shared" si="152"/>
        <v>0.25</v>
      </c>
      <c r="CU107" s="65">
        <f t="shared" si="152"/>
        <v>0.25</v>
      </c>
      <c r="CV107" s="65">
        <f t="shared" si="152"/>
        <v>0.25</v>
      </c>
    </row>
    <row r="108" spans="1:100" ht="15.75" customHeight="1" x14ac:dyDescent="0.25">
      <c r="A108" s="47">
        <f>inpCommittedFunds!A108</f>
        <v>0</v>
      </c>
      <c r="B108" s="47">
        <f>inpCommittedFunds!B108</f>
        <v>0</v>
      </c>
      <c r="C108" s="48">
        <f>inpCommittedFunds!C108</f>
        <v>0</v>
      </c>
      <c r="D108" s="47">
        <f>inpCommittedFunds!D108</f>
        <v>0</v>
      </c>
      <c r="E108" s="47" t="str">
        <f>inpCommittedFunds!E108</f>
        <v>Internal</v>
      </c>
      <c r="F108" s="47">
        <f>inpCommittedFunds!F108</f>
        <v>0</v>
      </c>
      <c r="G108" s="47">
        <f>inpCommittedFunds!G108</f>
        <v>0</v>
      </c>
      <c r="H108" s="47">
        <f>inpCommittedFunds!H108</f>
        <v>0</v>
      </c>
      <c r="I108" s="47">
        <f>inpCommittedFunds!I108</f>
        <v>0</v>
      </c>
      <c r="J108" s="47">
        <f>inpCommittedFunds!J108</f>
        <v>0</v>
      </c>
      <c r="K108" s="47">
        <f>inpCommittedFunds!K108</f>
        <v>0</v>
      </c>
      <c r="L108" s="47">
        <f>inpCommittedFunds!L108</f>
        <v>0</v>
      </c>
      <c r="M108" s="47">
        <f>inpCommittedFunds!M108</f>
        <v>0</v>
      </c>
      <c r="N108" s="49">
        <f>inpCommittedFunds!N108</f>
        <v>0.25</v>
      </c>
      <c r="O108" s="49">
        <f>inpCommittedFunds!O108</f>
        <v>0.25</v>
      </c>
      <c r="P108" s="49">
        <f>inpCommittedFunds!P108</f>
        <v>0.25</v>
      </c>
      <c r="Q108" s="49">
        <f>inpCommittedFunds!Q108</f>
        <v>0.25</v>
      </c>
      <c r="R108" s="47">
        <f>inpCommittedFunds!R108</f>
        <v>0</v>
      </c>
      <c r="S108" s="47" t="b">
        <f>inpCommittedFunds!S108</f>
        <v>1</v>
      </c>
      <c r="T108" s="47" t="b">
        <f>inpCommittedFunds!T108</f>
        <v>1</v>
      </c>
      <c r="V108" s="2" t="b">
        <f t="shared" si="0"/>
        <v>0</v>
      </c>
      <c r="W108" s="2">
        <f t="shared" si="142"/>
        <v>99992</v>
      </c>
      <c r="X108" s="2">
        <f t="shared" si="143"/>
        <v>89992</v>
      </c>
      <c r="Y108" s="2">
        <f t="shared" si="144"/>
        <v>89992</v>
      </c>
      <c r="AB108" s="71" t="str">
        <f t="shared" si="4"/>
        <v/>
      </c>
      <c r="AC108" s="72" t="str">
        <f t="shared" si="5"/>
        <v/>
      </c>
      <c r="AD108" s="72"/>
      <c r="AE108" s="72"/>
      <c r="AF108" s="73">
        <f t="shared" si="6"/>
        <v>0</v>
      </c>
      <c r="AG108" s="74" t="str">
        <f t="shared" si="7"/>
        <v/>
      </c>
      <c r="AI108" s="71" t="str">
        <f t="shared" si="8"/>
        <v/>
      </c>
      <c r="AJ108" s="72" t="str">
        <f t="shared" si="9"/>
        <v/>
      </c>
      <c r="AK108" s="72"/>
      <c r="AL108" s="72"/>
      <c r="AM108" s="73">
        <f t="shared" si="10"/>
        <v>0</v>
      </c>
      <c r="AN108" s="74" t="str">
        <f t="shared" si="11"/>
        <v/>
      </c>
      <c r="AP108" s="75" t="str">
        <f t="shared" si="12"/>
        <v/>
      </c>
      <c r="AQ108" s="76" t="str">
        <f t="shared" si="13"/>
        <v/>
      </c>
      <c r="AR108" s="76"/>
      <c r="AS108" s="76"/>
      <c r="AT108" s="77">
        <f t="shared" si="14"/>
        <v>0</v>
      </c>
      <c r="AU108" s="78" t="str">
        <f t="shared" si="15"/>
        <v/>
      </c>
      <c r="AW108" s="54" t="str">
        <f t="shared" si="16"/>
        <v/>
      </c>
      <c r="AX108" s="54" t="str">
        <f t="shared" si="17"/>
        <v/>
      </c>
      <c r="AY108" s="54"/>
      <c r="AZ108" s="54"/>
      <c r="BA108" s="55">
        <f t="shared" si="18"/>
        <v>0</v>
      </c>
      <c r="BB108" s="54" t="str">
        <f t="shared" si="19"/>
        <v/>
      </c>
      <c r="BD108" s="79" t="str">
        <f t="shared" si="20"/>
        <v/>
      </c>
      <c r="BE108" s="80" t="str">
        <f t="shared" si="21"/>
        <v/>
      </c>
      <c r="BF108" s="80"/>
      <c r="BG108" s="80"/>
      <c r="BH108" s="81">
        <f t="shared" si="22"/>
        <v>0</v>
      </c>
      <c r="BI108" s="82" t="str">
        <f t="shared" si="23"/>
        <v/>
      </c>
      <c r="BK108" s="79" t="str">
        <f t="shared" si="24"/>
        <v/>
      </c>
      <c r="BL108" s="80">
        <v>82000</v>
      </c>
      <c r="BM108" s="80"/>
      <c r="BN108" s="80"/>
      <c r="BO108" s="81">
        <f t="shared" si="25"/>
        <v>0</v>
      </c>
      <c r="BP108" s="82" t="str">
        <f t="shared" si="26"/>
        <v/>
      </c>
      <c r="BR108" s="79" t="str">
        <f t="shared" si="27"/>
        <v/>
      </c>
      <c r="BS108" s="80">
        <v>81000</v>
      </c>
      <c r="BT108" s="80"/>
      <c r="BU108" s="80"/>
      <c r="BV108" s="81">
        <f t="shared" si="28"/>
        <v>0</v>
      </c>
      <c r="BW108" s="82" t="str">
        <f t="shared" si="29"/>
        <v/>
      </c>
      <c r="BY108" s="83" t="str">
        <f t="shared" si="30"/>
        <v/>
      </c>
      <c r="BZ108" s="84" t="str">
        <f t="shared" si="31"/>
        <v/>
      </c>
      <c r="CA108" s="84"/>
      <c r="CB108" s="84"/>
      <c r="CC108" s="85">
        <f t="shared" si="32"/>
        <v>0</v>
      </c>
      <c r="CD108" s="86" t="str">
        <f t="shared" si="33"/>
        <v/>
      </c>
      <c r="CF108" s="83" t="str">
        <f t="shared" si="34"/>
        <v/>
      </c>
      <c r="CG108" s="84">
        <v>82000</v>
      </c>
      <c r="CH108" s="84"/>
      <c r="CI108" s="84"/>
      <c r="CJ108" s="85">
        <f t="shared" si="35"/>
        <v>0</v>
      </c>
      <c r="CK108" s="86" t="str">
        <f t="shared" si="36"/>
        <v/>
      </c>
      <c r="CM108" s="83" t="str">
        <f t="shared" si="37"/>
        <v/>
      </c>
      <c r="CN108" s="84">
        <v>81000</v>
      </c>
      <c r="CO108" s="84"/>
      <c r="CP108" s="84"/>
      <c r="CQ108" s="85">
        <f t="shared" si="38"/>
        <v>0</v>
      </c>
      <c r="CR108" s="86" t="str">
        <f t="shared" si="39"/>
        <v/>
      </c>
      <c r="CS108" s="65">
        <f t="shared" ref="CS108:CV108" si="153">N108</f>
        <v>0.25</v>
      </c>
      <c r="CT108" s="65">
        <f t="shared" si="153"/>
        <v>0.25</v>
      </c>
      <c r="CU108" s="65">
        <f t="shared" si="153"/>
        <v>0.25</v>
      </c>
      <c r="CV108" s="65">
        <f t="shared" si="153"/>
        <v>0.25</v>
      </c>
    </row>
    <row r="109" spans="1:100" ht="15.75" customHeight="1" x14ac:dyDescent="0.25">
      <c r="AF109" s="28"/>
      <c r="AM109" s="28"/>
      <c r="AT109" s="28"/>
      <c r="BA109" s="28"/>
      <c r="BH109" s="28"/>
      <c r="BO109" s="28"/>
      <c r="BV109" s="28"/>
      <c r="CC109" s="28"/>
      <c r="CJ109" s="28"/>
      <c r="CQ109" s="28"/>
    </row>
    <row r="110" spans="1:100" ht="15.75" customHeight="1" x14ac:dyDescent="0.25">
      <c r="AF110" s="28"/>
      <c r="AM110" s="28"/>
      <c r="AT110" s="28"/>
      <c r="BA110" s="28"/>
      <c r="BH110" s="28"/>
      <c r="BO110" s="28"/>
      <c r="BV110" s="28"/>
      <c r="CC110" s="28"/>
      <c r="CJ110" s="28"/>
      <c r="CQ110" s="28"/>
    </row>
    <row r="111" spans="1:100" ht="15.75" customHeight="1" x14ac:dyDescent="0.25">
      <c r="AF111" s="28"/>
      <c r="AM111" s="28"/>
      <c r="AT111" s="28"/>
      <c r="BA111" s="28"/>
      <c r="BH111" s="28"/>
      <c r="BO111" s="28"/>
      <c r="BV111" s="28"/>
      <c r="CC111" s="28"/>
      <c r="CJ111" s="28"/>
      <c r="CQ111" s="28"/>
    </row>
    <row r="112" spans="1:100" ht="15.75" customHeight="1" x14ac:dyDescent="0.25">
      <c r="AF112" s="28"/>
      <c r="AM112" s="28"/>
      <c r="AT112" s="28"/>
      <c r="BA112" s="28"/>
      <c r="BH112" s="28"/>
      <c r="BO112" s="28"/>
      <c r="BV112" s="28"/>
      <c r="CC112" s="28"/>
      <c r="CJ112" s="28"/>
      <c r="CQ112" s="28"/>
    </row>
    <row r="113" spans="32:95" ht="15.75" customHeight="1" x14ac:dyDescent="0.25">
      <c r="AF113" s="28"/>
      <c r="AM113" s="28"/>
      <c r="AT113" s="28"/>
      <c r="BA113" s="28"/>
      <c r="BH113" s="28"/>
      <c r="BO113" s="28"/>
      <c r="BV113" s="28"/>
      <c r="CC113" s="28"/>
      <c r="CJ113" s="28"/>
      <c r="CQ113" s="28"/>
    </row>
    <row r="114" spans="32:95" ht="15.75" customHeight="1" x14ac:dyDescent="0.25">
      <c r="AF114" s="28"/>
      <c r="AM114" s="28"/>
      <c r="AT114" s="28"/>
      <c r="BA114" s="28"/>
      <c r="BH114" s="28"/>
      <c r="BO114" s="28"/>
      <c r="BV114" s="28"/>
      <c r="CC114" s="28"/>
      <c r="CJ114" s="28"/>
      <c r="CQ114" s="28"/>
    </row>
    <row r="115" spans="32:95" ht="15.75" customHeight="1" x14ac:dyDescent="0.25">
      <c r="AF115" s="28"/>
      <c r="AM115" s="28"/>
      <c r="AT115" s="28"/>
      <c r="BA115" s="28"/>
      <c r="BH115" s="28"/>
      <c r="BO115" s="28"/>
      <c r="BV115" s="28"/>
      <c r="CC115" s="28"/>
      <c r="CJ115" s="28"/>
      <c r="CQ115" s="28"/>
    </row>
    <row r="116" spans="32:95" ht="15.75" customHeight="1" x14ac:dyDescent="0.25">
      <c r="AF116" s="28"/>
      <c r="AM116" s="28"/>
      <c r="AT116" s="28"/>
      <c r="BA116" s="28"/>
      <c r="BH116" s="28"/>
      <c r="BO116" s="28"/>
      <c r="BV116" s="28"/>
      <c r="CC116" s="28"/>
      <c r="CJ116" s="28"/>
      <c r="CQ116" s="28"/>
    </row>
    <row r="117" spans="32:95" ht="15.75" customHeight="1" x14ac:dyDescent="0.25">
      <c r="AF117" s="28"/>
      <c r="AM117" s="28"/>
      <c r="AT117" s="28"/>
      <c r="BA117" s="28"/>
      <c r="BH117" s="28"/>
      <c r="BO117" s="28"/>
      <c r="BV117" s="28"/>
      <c r="CC117" s="28"/>
      <c r="CJ117" s="28"/>
      <c r="CQ117" s="28"/>
    </row>
    <row r="118" spans="32:95" ht="15.75" customHeight="1" x14ac:dyDescent="0.25">
      <c r="AF118" s="28"/>
      <c r="AM118" s="28"/>
      <c r="AT118" s="28"/>
      <c r="BA118" s="28"/>
      <c r="BH118" s="28"/>
      <c r="BO118" s="28"/>
      <c r="BV118" s="28"/>
      <c r="CC118" s="28"/>
      <c r="CJ118" s="28"/>
      <c r="CQ118" s="28"/>
    </row>
    <row r="119" spans="32:95" ht="15.75" customHeight="1" x14ac:dyDescent="0.25">
      <c r="AF119" s="28"/>
      <c r="AM119" s="28"/>
      <c r="AT119" s="28"/>
      <c r="BA119" s="28"/>
      <c r="BH119" s="28"/>
      <c r="BO119" s="28"/>
      <c r="BV119" s="28"/>
      <c r="CC119" s="28"/>
      <c r="CJ119" s="28"/>
      <c r="CQ119" s="28"/>
    </row>
    <row r="120" spans="32:95" ht="15.75" customHeight="1" x14ac:dyDescent="0.25">
      <c r="AF120" s="28"/>
      <c r="AM120" s="28"/>
      <c r="AT120" s="28"/>
      <c r="BA120" s="28"/>
      <c r="BH120" s="28"/>
      <c r="BO120" s="28"/>
      <c r="BV120" s="28"/>
      <c r="CC120" s="28"/>
      <c r="CJ120" s="28"/>
      <c r="CQ120" s="28"/>
    </row>
    <row r="121" spans="32:95" ht="15.75" customHeight="1" x14ac:dyDescent="0.25">
      <c r="AF121" s="28"/>
      <c r="AM121" s="28"/>
      <c r="AT121" s="28"/>
      <c r="BA121" s="28"/>
      <c r="BH121" s="28"/>
      <c r="BO121" s="28"/>
      <c r="BV121" s="28"/>
      <c r="CC121" s="28"/>
      <c r="CJ121" s="28"/>
      <c r="CQ121" s="28"/>
    </row>
    <row r="122" spans="32:95" ht="15.75" customHeight="1" x14ac:dyDescent="0.25">
      <c r="AF122" s="28"/>
      <c r="AM122" s="28"/>
      <c r="AT122" s="28"/>
      <c r="BA122" s="28"/>
      <c r="BH122" s="28"/>
      <c r="BO122" s="28"/>
      <c r="BV122" s="28"/>
      <c r="CC122" s="28"/>
      <c r="CJ122" s="28"/>
      <c r="CQ122" s="28"/>
    </row>
    <row r="123" spans="32:95" ht="15.75" customHeight="1" x14ac:dyDescent="0.25">
      <c r="AF123" s="28"/>
      <c r="AM123" s="28"/>
      <c r="AT123" s="28"/>
      <c r="BA123" s="28"/>
      <c r="BH123" s="28"/>
      <c r="BO123" s="28"/>
      <c r="BV123" s="28"/>
      <c r="CC123" s="28"/>
      <c r="CJ123" s="28"/>
      <c r="CQ123" s="28"/>
    </row>
    <row r="124" spans="32:95" ht="15.75" customHeight="1" x14ac:dyDescent="0.25">
      <c r="AF124" s="28"/>
      <c r="AM124" s="28"/>
      <c r="AT124" s="28"/>
      <c r="BA124" s="28"/>
      <c r="BH124" s="28"/>
      <c r="BO124" s="28"/>
      <c r="BV124" s="28"/>
      <c r="CC124" s="28"/>
      <c r="CJ124" s="28"/>
      <c r="CQ124" s="28"/>
    </row>
    <row r="125" spans="32:95" ht="15.75" customHeight="1" x14ac:dyDescent="0.25">
      <c r="AF125" s="28"/>
      <c r="AM125" s="28"/>
      <c r="AT125" s="28"/>
      <c r="BA125" s="28"/>
      <c r="BH125" s="28"/>
      <c r="BO125" s="28"/>
      <c r="BV125" s="28"/>
      <c r="CC125" s="28"/>
      <c r="CJ125" s="28"/>
      <c r="CQ125" s="28"/>
    </row>
    <row r="126" spans="32:95" ht="15.75" customHeight="1" x14ac:dyDescent="0.25">
      <c r="AF126" s="28"/>
      <c r="AM126" s="28"/>
      <c r="AT126" s="28"/>
      <c r="BA126" s="28"/>
      <c r="BH126" s="28"/>
      <c r="BO126" s="28"/>
      <c r="BV126" s="28"/>
      <c r="CC126" s="28"/>
      <c r="CJ126" s="28"/>
      <c r="CQ126" s="28"/>
    </row>
    <row r="127" spans="32:95" ht="15.75" customHeight="1" x14ac:dyDescent="0.25">
      <c r="AF127" s="28"/>
      <c r="AM127" s="28"/>
      <c r="AT127" s="28"/>
      <c r="BA127" s="28"/>
      <c r="BH127" s="28"/>
      <c r="BO127" s="28"/>
      <c r="BV127" s="28"/>
      <c r="CC127" s="28"/>
      <c r="CJ127" s="28"/>
      <c r="CQ127" s="28"/>
    </row>
    <row r="128" spans="32:95" ht="15.75" customHeight="1" x14ac:dyDescent="0.25">
      <c r="AF128" s="28"/>
      <c r="AM128" s="28"/>
      <c r="AT128" s="28"/>
      <c r="BA128" s="28"/>
      <c r="BH128" s="28"/>
      <c r="BO128" s="28"/>
      <c r="BV128" s="28"/>
      <c r="CC128" s="28"/>
      <c r="CJ128" s="28"/>
      <c r="CQ128" s="28"/>
    </row>
    <row r="129" spans="32:95" ht="15.75" customHeight="1" x14ac:dyDescent="0.25">
      <c r="AF129" s="28"/>
      <c r="AM129" s="28"/>
      <c r="AT129" s="28"/>
      <c r="BA129" s="28"/>
      <c r="BH129" s="28"/>
      <c r="BO129" s="28"/>
      <c r="BV129" s="28"/>
      <c r="CC129" s="28"/>
      <c r="CJ129" s="28"/>
      <c r="CQ129" s="28"/>
    </row>
    <row r="130" spans="32:95" ht="15.75" customHeight="1" x14ac:dyDescent="0.25">
      <c r="AF130" s="28"/>
      <c r="AM130" s="28"/>
      <c r="AT130" s="28"/>
      <c r="BA130" s="28"/>
      <c r="BH130" s="28"/>
      <c r="BO130" s="28"/>
      <c r="BV130" s="28"/>
      <c r="CC130" s="28"/>
      <c r="CJ130" s="28"/>
      <c r="CQ130" s="28"/>
    </row>
    <row r="131" spans="32:95" ht="15.75" customHeight="1" x14ac:dyDescent="0.25">
      <c r="AF131" s="28"/>
      <c r="AM131" s="28"/>
      <c r="AT131" s="28"/>
      <c r="BA131" s="28"/>
      <c r="BH131" s="28"/>
      <c r="BO131" s="28"/>
      <c r="BV131" s="28"/>
      <c r="CC131" s="28"/>
      <c r="CJ131" s="28"/>
      <c r="CQ131" s="28"/>
    </row>
    <row r="132" spans="32:95" ht="15.75" customHeight="1" x14ac:dyDescent="0.25">
      <c r="AF132" s="28"/>
      <c r="AM132" s="28"/>
      <c r="AT132" s="28"/>
      <c r="BA132" s="28"/>
      <c r="BH132" s="28"/>
      <c r="BO132" s="28"/>
      <c r="BV132" s="28"/>
      <c r="CC132" s="28"/>
      <c r="CJ132" s="28"/>
      <c r="CQ132" s="28"/>
    </row>
    <row r="133" spans="32:95" ht="15.75" customHeight="1" x14ac:dyDescent="0.25">
      <c r="AF133" s="28"/>
      <c r="AM133" s="28"/>
      <c r="AT133" s="28"/>
      <c r="BA133" s="28"/>
      <c r="BH133" s="28"/>
      <c r="BO133" s="28"/>
      <c r="BV133" s="28"/>
      <c r="CC133" s="28"/>
      <c r="CJ133" s="28"/>
      <c r="CQ133" s="28"/>
    </row>
    <row r="134" spans="32:95" ht="15.75" customHeight="1" x14ac:dyDescent="0.25">
      <c r="AF134" s="28"/>
      <c r="AM134" s="28"/>
      <c r="AT134" s="28"/>
      <c r="BA134" s="28"/>
      <c r="BH134" s="28"/>
      <c r="BO134" s="28"/>
      <c r="BV134" s="28"/>
      <c r="CC134" s="28"/>
      <c r="CJ134" s="28"/>
      <c r="CQ134" s="28"/>
    </row>
    <row r="135" spans="32:95" ht="15.75" customHeight="1" x14ac:dyDescent="0.25">
      <c r="AF135" s="28"/>
      <c r="AM135" s="28"/>
      <c r="AT135" s="28"/>
      <c r="BA135" s="28"/>
      <c r="BH135" s="28"/>
      <c r="BO135" s="28"/>
      <c r="BV135" s="28"/>
      <c r="CC135" s="28"/>
      <c r="CJ135" s="28"/>
      <c r="CQ135" s="28"/>
    </row>
    <row r="136" spans="32:95" ht="15.75" customHeight="1" x14ac:dyDescent="0.25">
      <c r="AF136" s="28"/>
      <c r="AM136" s="28"/>
      <c r="AT136" s="28"/>
      <c r="BA136" s="28"/>
      <c r="BH136" s="28"/>
      <c r="BO136" s="28"/>
      <c r="BV136" s="28"/>
      <c r="CC136" s="28"/>
      <c r="CJ136" s="28"/>
      <c r="CQ136" s="28"/>
    </row>
    <row r="137" spans="32:95" ht="15.75" customHeight="1" x14ac:dyDescent="0.25">
      <c r="AF137" s="28"/>
      <c r="AM137" s="28"/>
      <c r="AT137" s="28"/>
      <c r="BA137" s="28"/>
      <c r="BH137" s="28"/>
      <c r="BO137" s="28"/>
      <c r="BV137" s="28"/>
      <c r="CC137" s="28"/>
      <c r="CJ137" s="28"/>
      <c r="CQ137" s="28"/>
    </row>
    <row r="138" spans="32:95" ht="15.75" customHeight="1" x14ac:dyDescent="0.25">
      <c r="AF138" s="28"/>
      <c r="AM138" s="28"/>
      <c r="AT138" s="28"/>
      <c r="BA138" s="28"/>
      <c r="BH138" s="28"/>
      <c r="BO138" s="28"/>
      <c r="BV138" s="28"/>
      <c r="CC138" s="28"/>
      <c r="CJ138" s="28"/>
      <c r="CQ138" s="28"/>
    </row>
    <row r="139" spans="32:95" ht="15.75" customHeight="1" x14ac:dyDescent="0.25">
      <c r="AF139" s="28"/>
      <c r="AM139" s="28"/>
      <c r="AT139" s="28"/>
      <c r="BA139" s="28"/>
      <c r="BH139" s="28"/>
      <c r="BO139" s="28"/>
      <c r="BV139" s="28"/>
      <c r="CC139" s="28"/>
      <c r="CJ139" s="28"/>
      <c r="CQ139" s="28"/>
    </row>
    <row r="140" spans="32:95" ht="15.75" customHeight="1" x14ac:dyDescent="0.25">
      <c r="AF140" s="28"/>
      <c r="AM140" s="28"/>
      <c r="AT140" s="28"/>
      <c r="BA140" s="28"/>
      <c r="BH140" s="28"/>
      <c r="BO140" s="28"/>
      <c r="BV140" s="28"/>
      <c r="CC140" s="28"/>
      <c r="CJ140" s="28"/>
      <c r="CQ140" s="28"/>
    </row>
    <row r="141" spans="32:95" ht="15.75" customHeight="1" x14ac:dyDescent="0.25">
      <c r="AF141" s="28"/>
      <c r="AM141" s="28"/>
      <c r="AT141" s="28"/>
      <c r="BA141" s="28"/>
      <c r="BH141" s="28"/>
      <c r="BO141" s="28"/>
      <c r="BV141" s="28"/>
      <c r="CC141" s="28"/>
      <c r="CJ141" s="28"/>
      <c r="CQ141" s="28"/>
    </row>
    <row r="142" spans="32:95" ht="15.75" customHeight="1" x14ac:dyDescent="0.25">
      <c r="AF142" s="28"/>
      <c r="AM142" s="28"/>
      <c r="AT142" s="28"/>
      <c r="BA142" s="28"/>
      <c r="BH142" s="28"/>
      <c r="BO142" s="28"/>
      <c r="BV142" s="28"/>
      <c r="CC142" s="28"/>
      <c r="CJ142" s="28"/>
      <c r="CQ142" s="28"/>
    </row>
    <row r="143" spans="32:95" ht="15.75" customHeight="1" x14ac:dyDescent="0.25">
      <c r="AF143" s="28"/>
      <c r="AM143" s="28"/>
      <c r="AT143" s="28"/>
      <c r="BA143" s="28"/>
      <c r="BH143" s="28"/>
      <c r="BO143" s="28"/>
      <c r="BV143" s="28"/>
      <c r="CC143" s="28"/>
      <c r="CJ143" s="28"/>
      <c r="CQ143" s="28"/>
    </row>
    <row r="144" spans="32:95" ht="15.75" customHeight="1" x14ac:dyDescent="0.25">
      <c r="AF144" s="28"/>
      <c r="AM144" s="28"/>
      <c r="AT144" s="28"/>
      <c r="BA144" s="28"/>
      <c r="BH144" s="28"/>
      <c r="BO144" s="28"/>
      <c r="BV144" s="28"/>
      <c r="CC144" s="28"/>
      <c r="CJ144" s="28"/>
      <c r="CQ144" s="28"/>
    </row>
    <row r="145" spans="32:95" ht="15.75" customHeight="1" x14ac:dyDescent="0.25">
      <c r="AF145" s="28"/>
      <c r="AM145" s="28"/>
      <c r="AT145" s="28"/>
      <c r="BA145" s="28"/>
      <c r="BH145" s="28"/>
      <c r="BO145" s="28"/>
      <c r="BV145" s="28"/>
      <c r="CC145" s="28"/>
      <c r="CJ145" s="28"/>
      <c r="CQ145" s="28"/>
    </row>
    <row r="146" spans="32:95" ht="15.75" customHeight="1" x14ac:dyDescent="0.25">
      <c r="AF146" s="28"/>
      <c r="AM146" s="28"/>
      <c r="AT146" s="28"/>
      <c r="BA146" s="28"/>
      <c r="BH146" s="28"/>
      <c r="BO146" s="28"/>
      <c r="BV146" s="28"/>
      <c r="CC146" s="28"/>
      <c r="CJ146" s="28"/>
      <c r="CQ146" s="28"/>
    </row>
    <row r="147" spans="32:95" ht="15.75" customHeight="1" x14ac:dyDescent="0.25">
      <c r="AF147" s="28"/>
      <c r="AM147" s="28"/>
      <c r="AT147" s="28"/>
      <c r="BA147" s="28"/>
      <c r="BH147" s="28"/>
      <c r="BO147" s="28"/>
      <c r="BV147" s="28"/>
      <c r="CC147" s="28"/>
      <c r="CJ147" s="28"/>
      <c r="CQ147" s="28"/>
    </row>
    <row r="148" spans="32:95" ht="15.75" customHeight="1" x14ac:dyDescent="0.25">
      <c r="AF148" s="28"/>
      <c r="AM148" s="28"/>
      <c r="AT148" s="28"/>
      <c r="BA148" s="28"/>
      <c r="BH148" s="28"/>
      <c r="BO148" s="28"/>
      <c r="BV148" s="28"/>
      <c r="CC148" s="28"/>
      <c r="CJ148" s="28"/>
      <c r="CQ148" s="28"/>
    </row>
    <row r="149" spans="32:95" ht="15.75" customHeight="1" x14ac:dyDescent="0.25">
      <c r="AF149" s="28"/>
      <c r="AM149" s="28"/>
      <c r="AT149" s="28"/>
      <c r="BA149" s="28"/>
      <c r="BH149" s="28"/>
      <c r="BO149" s="28"/>
      <c r="BV149" s="28"/>
      <c r="CC149" s="28"/>
      <c r="CJ149" s="28"/>
      <c r="CQ149" s="28"/>
    </row>
    <row r="150" spans="32:95" ht="15.75" customHeight="1" x14ac:dyDescent="0.25">
      <c r="AF150" s="28"/>
      <c r="AM150" s="28"/>
      <c r="AT150" s="28"/>
      <c r="BA150" s="28"/>
      <c r="BH150" s="28"/>
      <c r="BO150" s="28"/>
      <c r="BV150" s="28"/>
      <c r="CC150" s="28"/>
      <c r="CJ150" s="28"/>
      <c r="CQ150" s="28"/>
    </row>
    <row r="151" spans="32:95" ht="15.75" customHeight="1" x14ac:dyDescent="0.25">
      <c r="AF151" s="28"/>
      <c r="AM151" s="28"/>
      <c r="AT151" s="28"/>
      <c r="BA151" s="28"/>
      <c r="BH151" s="28"/>
      <c r="BO151" s="28"/>
      <c r="BV151" s="28"/>
      <c r="CC151" s="28"/>
      <c r="CJ151" s="28"/>
      <c r="CQ151" s="28"/>
    </row>
    <row r="152" spans="32:95" ht="15.75" customHeight="1" x14ac:dyDescent="0.25">
      <c r="AF152" s="28"/>
      <c r="AM152" s="28"/>
      <c r="AT152" s="28"/>
      <c r="BA152" s="28"/>
      <c r="BH152" s="28"/>
      <c r="BO152" s="28"/>
      <c r="BV152" s="28"/>
      <c r="CC152" s="28"/>
      <c r="CJ152" s="28"/>
      <c r="CQ152" s="28"/>
    </row>
    <row r="153" spans="32:95" ht="15.75" customHeight="1" x14ac:dyDescent="0.25">
      <c r="AF153" s="28"/>
      <c r="AM153" s="28"/>
      <c r="AT153" s="28"/>
      <c r="BA153" s="28"/>
      <c r="BH153" s="28"/>
      <c r="BO153" s="28"/>
      <c r="BV153" s="28"/>
      <c r="CC153" s="28"/>
      <c r="CJ153" s="28"/>
      <c r="CQ153" s="28"/>
    </row>
    <row r="154" spans="32:95" ht="15.75" customHeight="1" x14ac:dyDescent="0.25">
      <c r="AF154" s="28"/>
      <c r="AM154" s="28"/>
      <c r="AT154" s="28"/>
      <c r="BA154" s="28"/>
      <c r="BH154" s="28"/>
      <c r="BO154" s="28"/>
      <c r="BV154" s="28"/>
      <c r="CC154" s="28"/>
      <c r="CJ154" s="28"/>
      <c r="CQ154" s="28"/>
    </row>
    <row r="155" spans="32:95" ht="15.75" customHeight="1" x14ac:dyDescent="0.25">
      <c r="AF155" s="28"/>
      <c r="AM155" s="28"/>
      <c r="AT155" s="28"/>
      <c r="BA155" s="28"/>
      <c r="BH155" s="28"/>
      <c r="BO155" s="28"/>
      <c r="BV155" s="28"/>
      <c r="CC155" s="28"/>
      <c r="CJ155" s="28"/>
      <c r="CQ155" s="28"/>
    </row>
    <row r="156" spans="32:95" ht="15.75" customHeight="1" x14ac:dyDescent="0.25">
      <c r="AF156" s="28"/>
      <c r="AM156" s="28"/>
      <c r="AT156" s="28"/>
      <c r="BA156" s="28"/>
      <c r="BH156" s="28"/>
      <c r="BO156" s="28"/>
      <c r="BV156" s="28"/>
      <c r="CC156" s="28"/>
      <c r="CJ156" s="28"/>
      <c r="CQ156" s="28"/>
    </row>
    <row r="157" spans="32:95" ht="15.75" customHeight="1" x14ac:dyDescent="0.25">
      <c r="AF157" s="28"/>
      <c r="AM157" s="28"/>
      <c r="AT157" s="28"/>
      <c r="BA157" s="28"/>
      <c r="BH157" s="28"/>
      <c r="BO157" s="28"/>
      <c r="BV157" s="28"/>
      <c r="CC157" s="28"/>
      <c r="CJ157" s="28"/>
      <c r="CQ157" s="28"/>
    </row>
    <row r="158" spans="32:95" ht="15.75" customHeight="1" x14ac:dyDescent="0.25">
      <c r="AF158" s="28"/>
      <c r="AM158" s="28"/>
      <c r="AT158" s="28"/>
      <c r="BA158" s="28"/>
      <c r="BH158" s="28"/>
      <c r="BO158" s="28"/>
      <c r="BV158" s="28"/>
      <c r="CC158" s="28"/>
      <c r="CJ158" s="28"/>
      <c r="CQ158" s="28"/>
    </row>
    <row r="159" spans="32:95" ht="15.75" customHeight="1" x14ac:dyDescent="0.25">
      <c r="AF159" s="28"/>
      <c r="AM159" s="28"/>
      <c r="AT159" s="28"/>
      <c r="BA159" s="28"/>
      <c r="BH159" s="28"/>
      <c r="BO159" s="28"/>
      <c r="BV159" s="28"/>
      <c r="CC159" s="28"/>
      <c r="CJ159" s="28"/>
      <c r="CQ159" s="28"/>
    </row>
    <row r="160" spans="32:95" ht="15.75" customHeight="1" x14ac:dyDescent="0.25">
      <c r="AF160" s="28"/>
      <c r="AM160" s="28"/>
      <c r="AT160" s="28"/>
      <c r="BA160" s="28"/>
      <c r="BH160" s="28"/>
      <c r="BO160" s="28"/>
      <c r="BV160" s="28"/>
      <c r="CC160" s="28"/>
      <c r="CJ160" s="28"/>
      <c r="CQ160" s="28"/>
    </row>
    <row r="161" spans="32:95" ht="15.75" customHeight="1" x14ac:dyDescent="0.25">
      <c r="AF161" s="28"/>
      <c r="AM161" s="28"/>
      <c r="AT161" s="28"/>
      <c r="BA161" s="28"/>
      <c r="BH161" s="28"/>
      <c r="BO161" s="28"/>
      <c r="BV161" s="28"/>
      <c r="CC161" s="28"/>
      <c r="CJ161" s="28"/>
      <c r="CQ161" s="28"/>
    </row>
    <row r="162" spans="32:95" ht="15.75" customHeight="1" x14ac:dyDescent="0.25">
      <c r="AF162" s="28"/>
      <c r="AM162" s="28"/>
      <c r="AT162" s="28"/>
      <c r="BA162" s="28"/>
      <c r="BH162" s="28"/>
      <c r="BO162" s="28"/>
      <c r="BV162" s="28"/>
      <c r="CC162" s="28"/>
      <c r="CJ162" s="28"/>
      <c r="CQ162" s="28"/>
    </row>
    <row r="163" spans="32:95" ht="15.75" customHeight="1" x14ac:dyDescent="0.25">
      <c r="AF163" s="28"/>
      <c r="AM163" s="28"/>
      <c r="AT163" s="28"/>
      <c r="BA163" s="28"/>
      <c r="BH163" s="28"/>
      <c r="BO163" s="28"/>
      <c r="BV163" s="28"/>
      <c r="CC163" s="28"/>
      <c r="CJ163" s="28"/>
      <c r="CQ163" s="28"/>
    </row>
    <row r="164" spans="32:95" ht="15.75" customHeight="1" x14ac:dyDescent="0.25">
      <c r="AF164" s="28"/>
      <c r="AM164" s="28"/>
      <c r="AT164" s="28"/>
      <c r="BA164" s="28"/>
      <c r="BH164" s="28"/>
      <c r="BO164" s="28"/>
      <c r="BV164" s="28"/>
      <c r="CC164" s="28"/>
      <c r="CJ164" s="28"/>
      <c r="CQ164" s="28"/>
    </row>
    <row r="165" spans="32:95" ht="15.75" customHeight="1" x14ac:dyDescent="0.25">
      <c r="AF165" s="28"/>
      <c r="AM165" s="28"/>
      <c r="AT165" s="28"/>
      <c r="BA165" s="28"/>
      <c r="BH165" s="28"/>
      <c r="BO165" s="28"/>
      <c r="BV165" s="28"/>
      <c r="CC165" s="28"/>
      <c r="CJ165" s="28"/>
      <c r="CQ165" s="28"/>
    </row>
    <row r="166" spans="32:95" ht="15.75" customHeight="1" x14ac:dyDescent="0.25">
      <c r="AF166" s="28"/>
      <c r="AM166" s="28"/>
      <c r="AT166" s="28"/>
      <c r="BA166" s="28"/>
      <c r="BH166" s="28"/>
      <c r="BO166" s="28"/>
      <c r="BV166" s="28"/>
      <c r="CC166" s="28"/>
      <c r="CJ166" s="28"/>
      <c r="CQ166" s="28"/>
    </row>
    <row r="167" spans="32:95" ht="15.75" customHeight="1" x14ac:dyDescent="0.25">
      <c r="AF167" s="28"/>
      <c r="AM167" s="28"/>
      <c r="AT167" s="28"/>
      <c r="BA167" s="28"/>
      <c r="BH167" s="28"/>
      <c r="BO167" s="28"/>
      <c r="BV167" s="28"/>
      <c r="CC167" s="28"/>
      <c r="CJ167" s="28"/>
      <c r="CQ167" s="28"/>
    </row>
    <row r="168" spans="32:95" ht="15.75" customHeight="1" x14ac:dyDescent="0.25">
      <c r="AF168" s="28"/>
      <c r="AM168" s="28"/>
      <c r="AT168" s="28"/>
      <c r="BA168" s="28"/>
      <c r="BH168" s="28"/>
      <c r="BO168" s="28"/>
      <c r="BV168" s="28"/>
      <c r="CC168" s="28"/>
      <c r="CJ168" s="28"/>
      <c r="CQ168" s="28"/>
    </row>
    <row r="169" spans="32:95" ht="15.75" customHeight="1" x14ac:dyDescent="0.25">
      <c r="AF169" s="28"/>
      <c r="AM169" s="28"/>
      <c r="AT169" s="28"/>
      <c r="BA169" s="28"/>
      <c r="BH169" s="28"/>
      <c r="BO169" s="28"/>
      <c r="BV169" s="28"/>
      <c r="CC169" s="28"/>
      <c r="CJ169" s="28"/>
      <c r="CQ169" s="28"/>
    </row>
    <row r="170" spans="32:95" ht="15.75" customHeight="1" x14ac:dyDescent="0.25">
      <c r="AF170" s="28"/>
      <c r="AM170" s="28"/>
      <c r="AT170" s="28"/>
      <c r="BA170" s="28"/>
      <c r="BH170" s="28"/>
      <c r="BO170" s="28"/>
      <c r="BV170" s="28"/>
      <c r="CC170" s="28"/>
      <c r="CJ170" s="28"/>
      <c r="CQ170" s="28"/>
    </row>
    <row r="171" spans="32:95" ht="15.75" customHeight="1" x14ac:dyDescent="0.25">
      <c r="AF171" s="28"/>
      <c r="AM171" s="28"/>
      <c r="AT171" s="28"/>
      <c r="BA171" s="28"/>
      <c r="BH171" s="28"/>
      <c r="BO171" s="28"/>
      <c r="BV171" s="28"/>
      <c r="CC171" s="28"/>
      <c r="CJ171" s="28"/>
      <c r="CQ171" s="28"/>
    </row>
    <row r="172" spans="32:95" ht="15.75" customHeight="1" x14ac:dyDescent="0.25">
      <c r="AF172" s="28"/>
      <c r="AM172" s="28"/>
      <c r="AT172" s="28"/>
      <c r="BA172" s="28"/>
      <c r="BH172" s="28"/>
      <c r="BO172" s="28"/>
      <c r="BV172" s="28"/>
      <c r="CC172" s="28"/>
      <c r="CJ172" s="28"/>
      <c r="CQ172" s="28"/>
    </row>
    <row r="173" spans="32:95" ht="15.75" customHeight="1" x14ac:dyDescent="0.25">
      <c r="AF173" s="28"/>
      <c r="AM173" s="28"/>
      <c r="AT173" s="28"/>
      <c r="BA173" s="28"/>
      <c r="BH173" s="28"/>
      <c r="BO173" s="28"/>
      <c r="BV173" s="28"/>
      <c r="CC173" s="28"/>
      <c r="CJ173" s="28"/>
      <c r="CQ173" s="28"/>
    </row>
    <row r="174" spans="32:95" ht="15.75" customHeight="1" x14ac:dyDescent="0.25">
      <c r="AF174" s="28"/>
      <c r="AM174" s="28"/>
      <c r="AT174" s="28"/>
      <c r="BA174" s="28"/>
      <c r="BH174" s="28"/>
      <c r="BO174" s="28"/>
      <c r="BV174" s="28"/>
      <c r="CC174" s="28"/>
      <c r="CJ174" s="28"/>
      <c r="CQ174" s="28"/>
    </row>
    <row r="175" spans="32:95" ht="15.75" customHeight="1" x14ac:dyDescent="0.25">
      <c r="AF175" s="28"/>
      <c r="AM175" s="28"/>
      <c r="AT175" s="28"/>
      <c r="BA175" s="28"/>
      <c r="BH175" s="28"/>
      <c r="BO175" s="28"/>
      <c r="BV175" s="28"/>
      <c r="CC175" s="28"/>
      <c r="CJ175" s="28"/>
      <c r="CQ175" s="28"/>
    </row>
    <row r="176" spans="32:95" ht="15.75" customHeight="1" x14ac:dyDescent="0.25">
      <c r="AF176" s="28"/>
      <c r="AM176" s="28"/>
      <c r="AT176" s="28"/>
      <c r="BA176" s="28"/>
      <c r="BH176" s="28"/>
      <c r="BO176" s="28"/>
      <c r="BV176" s="28"/>
      <c r="CC176" s="28"/>
      <c r="CJ176" s="28"/>
      <c r="CQ176" s="28"/>
    </row>
    <row r="177" spans="32:95" ht="15.75" customHeight="1" x14ac:dyDescent="0.25">
      <c r="AF177" s="28"/>
      <c r="AM177" s="28"/>
      <c r="AT177" s="28"/>
      <c r="BA177" s="28"/>
      <c r="BH177" s="28"/>
      <c r="BO177" s="28"/>
      <c r="BV177" s="28"/>
      <c r="CC177" s="28"/>
      <c r="CJ177" s="28"/>
      <c r="CQ177" s="28"/>
    </row>
    <row r="178" spans="32:95" ht="15.75" customHeight="1" x14ac:dyDescent="0.25">
      <c r="AF178" s="28"/>
      <c r="AM178" s="28"/>
      <c r="AT178" s="28"/>
      <c r="BA178" s="28"/>
      <c r="BH178" s="28"/>
      <c r="BO178" s="28"/>
      <c r="BV178" s="28"/>
      <c r="CC178" s="28"/>
      <c r="CJ178" s="28"/>
      <c r="CQ178" s="28"/>
    </row>
    <row r="179" spans="32:95" ht="15.75" customHeight="1" x14ac:dyDescent="0.25">
      <c r="AF179" s="28"/>
      <c r="AM179" s="28"/>
      <c r="AT179" s="28"/>
      <c r="BA179" s="28"/>
      <c r="BH179" s="28"/>
      <c r="BO179" s="28"/>
      <c r="BV179" s="28"/>
      <c r="CC179" s="28"/>
      <c r="CJ179" s="28"/>
      <c r="CQ179" s="28"/>
    </row>
    <row r="180" spans="32:95" ht="15.75" customHeight="1" x14ac:dyDescent="0.25">
      <c r="AF180" s="28"/>
      <c r="AM180" s="28"/>
      <c r="AT180" s="28"/>
      <c r="BA180" s="28"/>
      <c r="BH180" s="28"/>
      <c r="BO180" s="28"/>
      <c r="BV180" s="28"/>
      <c r="CC180" s="28"/>
      <c r="CJ180" s="28"/>
      <c r="CQ180" s="28"/>
    </row>
    <row r="181" spans="32:95" ht="15.75" customHeight="1" x14ac:dyDescent="0.25">
      <c r="AF181" s="28"/>
      <c r="AM181" s="28"/>
      <c r="AT181" s="28"/>
      <c r="BA181" s="28"/>
      <c r="BH181" s="28"/>
      <c r="BO181" s="28"/>
      <c r="BV181" s="28"/>
      <c r="CC181" s="28"/>
      <c r="CJ181" s="28"/>
      <c r="CQ181" s="28"/>
    </row>
    <row r="182" spans="32:95" ht="15.75" customHeight="1" x14ac:dyDescent="0.25">
      <c r="AF182" s="28"/>
      <c r="AM182" s="28"/>
      <c r="AT182" s="28"/>
      <c r="BA182" s="28"/>
      <c r="BH182" s="28"/>
      <c r="BO182" s="28"/>
      <c r="BV182" s="28"/>
      <c r="CC182" s="28"/>
      <c r="CJ182" s="28"/>
      <c r="CQ182" s="28"/>
    </row>
    <row r="183" spans="32:95" ht="15.75" customHeight="1" x14ac:dyDescent="0.25">
      <c r="AF183" s="28"/>
      <c r="AM183" s="28"/>
      <c r="AT183" s="28"/>
      <c r="BA183" s="28"/>
      <c r="BH183" s="28"/>
      <c r="BO183" s="28"/>
      <c r="BV183" s="28"/>
      <c r="CC183" s="28"/>
      <c r="CJ183" s="28"/>
      <c r="CQ183" s="28"/>
    </row>
    <row r="184" spans="32:95" ht="15.75" customHeight="1" x14ac:dyDescent="0.25">
      <c r="AF184" s="28"/>
      <c r="AM184" s="28"/>
      <c r="AT184" s="28"/>
      <c r="BA184" s="28"/>
      <c r="BH184" s="28"/>
      <c r="BO184" s="28"/>
      <c r="BV184" s="28"/>
      <c r="CC184" s="28"/>
      <c r="CJ184" s="28"/>
      <c r="CQ184" s="28"/>
    </row>
    <row r="185" spans="32:95" ht="15.75" customHeight="1" x14ac:dyDescent="0.25">
      <c r="AF185" s="28"/>
      <c r="AM185" s="28"/>
      <c r="AT185" s="28"/>
      <c r="BA185" s="28"/>
      <c r="BH185" s="28"/>
      <c r="BO185" s="28"/>
      <c r="BV185" s="28"/>
      <c r="CC185" s="28"/>
      <c r="CJ185" s="28"/>
      <c r="CQ185" s="28"/>
    </row>
    <row r="186" spans="32:95" ht="15.75" customHeight="1" x14ac:dyDescent="0.25">
      <c r="AF186" s="28"/>
      <c r="AM186" s="28"/>
      <c r="AT186" s="28"/>
      <c r="BA186" s="28"/>
      <c r="BH186" s="28"/>
      <c r="BO186" s="28"/>
      <c r="BV186" s="28"/>
      <c r="CC186" s="28"/>
      <c r="CJ186" s="28"/>
      <c r="CQ186" s="28"/>
    </row>
    <row r="187" spans="32:95" ht="15.75" customHeight="1" x14ac:dyDescent="0.25">
      <c r="AF187" s="28"/>
      <c r="AM187" s="28"/>
      <c r="AT187" s="28"/>
      <c r="BA187" s="28"/>
      <c r="BH187" s="28"/>
      <c r="BO187" s="28"/>
      <c r="BV187" s="28"/>
      <c r="CC187" s="28"/>
      <c r="CJ187" s="28"/>
      <c r="CQ187" s="28"/>
    </row>
    <row r="188" spans="32:95" ht="15.75" customHeight="1" x14ac:dyDescent="0.25">
      <c r="AF188" s="28"/>
      <c r="AM188" s="28"/>
      <c r="AT188" s="28"/>
      <c r="BA188" s="28"/>
      <c r="BH188" s="28"/>
      <c r="BO188" s="28"/>
      <c r="BV188" s="28"/>
      <c r="CC188" s="28"/>
      <c r="CJ188" s="28"/>
      <c r="CQ188" s="28"/>
    </row>
    <row r="189" spans="32:95" ht="15.75" customHeight="1" x14ac:dyDescent="0.25">
      <c r="AF189" s="28"/>
      <c r="AM189" s="28"/>
      <c r="AT189" s="28"/>
      <c r="BA189" s="28"/>
      <c r="BH189" s="28"/>
      <c r="BO189" s="28"/>
      <c r="BV189" s="28"/>
      <c r="CC189" s="28"/>
      <c r="CJ189" s="28"/>
      <c r="CQ189" s="28"/>
    </row>
    <row r="190" spans="32:95" ht="15.75" customHeight="1" x14ac:dyDescent="0.25">
      <c r="AF190" s="28"/>
      <c r="AM190" s="28"/>
      <c r="AT190" s="28"/>
      <c r="BA190" s="28"/>
      <c r="BH190" s="28"/>
      <c r="BO190" s="28"/>
      <c r="BV190" s="28"/>
      <c r="CC190" s="28"/>
      <c r="CJ190" s="28"/>
      <c r="CQ190" s="28"/>
    </row>
    <row r="191" spans="32:95" ht="15.75" customHeight="1" x14ac:dyDescent="0.25">
      <c r="AF191" s="28"/>
      <c r="AM191" s="28"/>
      <c r="AT191" s="28"/>
      <c r="BA191" s="28"/>
      <c r="BH191" s="28"/>
      <c r="BO191" s="28"/>
      <c r="BV191" s="28"/>
      <c r="CC191" s="28"/>
      <c r="CJ191" s="28"/>
      <c r="CQ191" s="28"/>
    </row>
    <row r="192" spans="32:95" ht="15.75" customHeight="1" x14ac:dyDescent="0.25">
      <c r="AF192" s="28"/>
      <c r="AM192" s="28"/>
      <c r="AT192" s="28"/>
      <c r="BA192" s="28"/>
      <c r="BH192" s="28"/>
      <c r="BO192" s="28"/>
      <c r="BV192" s="28"/>
      <c r="CC192" s="28"/>
      <c r="CJ192" s="28"/>
      <c r="CQ192" s="28"/>
    </row>
    <row r="193" spans="32:95" ht="15.75" customHeight="1" x14ac:dyDescent="0.25">
      <c r="AF193" s="28"/>
      <c r="AM193" s="28"/>
      <c r="AT193" s="28"/>
      <c r="BA193" s="28"/>
      <c r="BH193" s="28"/>
      <c r="BO193" s="28"/>
      <c r="BV193" s="28"/>
      <c r="CC193" s="28"/>
      <c r="CJ193" s="28"/>
      <c r="CQ193" s="28"/>
    </row>
    <row r="194" spans="32:95" ht="15.75" customHeight="1" x14ac:dyDescent="0.25">
      <c r="AF194" s="28"/>
      <c r="AM194" s="28"/>
      <c r="AT194" s="28"/>
      <c r="BA194" s="28"/>
      <c r="BH194" s="28"/>
      <c r="BO194" s="28"/>
      <c r="BV194" s="28"/>
      <c r="CC194" s="28"/>
      <c r="CJ194" s="28"/>
      <c r="CQ194" s="28"/>
    </row>
    <row r="195" spans="32:95" ht="15.75" customHeight="1" x14ac:dyDescent="0.25">
      <c r="AF195" s="28"/>
      <c r="AM195" s="28"/>
      <c r="AT195" s="28"/>
      <c r="BA195" s="28"/>
      <c r="BH195" s="28"/>
      <c r="BO195" s="28"/>
      <c r="BV195" s="28"/>
      <c r="CC195" s="28"/>
      <c r="CJ195" s="28"/>
      <c r="CQ195" s="28"/>
    </row>
    <row r="196" spans="32:95" ht="15.75" customHeight="1" x14ac:dyDescent="0.25">
      <c r="AF196" s="28"/>
      <c r="AM196" s="28"/>
      <c r="AT196" s="28"/>
      <c r="BA196" s="28"/>
      <c r="BH196" s="28"/>
      <c r="BO196" s="28"/>
      <c r="BV196" s="28"/>
      <c r="CC196" s="28"/>
      <c r="CJ196" s="28"/>
      <c r="CQ196" s="28"/>
    </row>
    <row r="197" spans="32:95" ht="15.75" customHeight="1" x14ac:dyDescent="0.25">
      <c r="AF197" s="28"/>
      <c r="AM197" s="28"/>
      <c r="AT197" s="28"/>
      <c r="BA197" s="28"/>
      <c r="BH197" s="28"/>
      <c r="BO197" s="28"/>
      <c r="BV197" s="28"/>
      <c r="CC197" s="28"/>
      <c r="CJ197" s="28"/>
      <c r="CQ197" s="28"/>
    </row>
    <row r="198" spans="32:95" ht="15.75" customHeight="1" x14ac:dyDescent="0.25">
      <c r="AF198" s="28"/>
      <c r="AM198" s="28"/>
      <c r="AT198" s="28"/>
      <c r="BA198" s="28"/>
      <c r="BH198" s="28"/>
      <c r="BO198" s="28"/>
      <c r="BV198" s="28"/>
      <c r="CC198" s="28"/>
      <c r="CJ198" s="28"/>
      <c r="CQ198" s="28"/>
    </row>
    <row r="199" spans="32:95" ht="15.75" customHeight="1" x14ac:dyDescent="0.25">
      <c r="AF199" s="28"/>
      <c r="AM199" s="28"/>
      <c r="AT199" s="28"/>
      <c r="BA199" s="28"/>
      <c r="BH199" s="28"/>
      <c r="BO199" s="28"/>
      <c r="BV199" s="28"/>
      <c r="CC199" s="28"/>
      <c r="CJ199" s="28"/>
      <c r="CQ199" s="28"/>
    </row>
    <row r="200" spans="32:95" ht="15.75" customHeight="1" x14ac:dyDescent="0.25">
      <c r="AF200" s="28"/>
      <c r="AM200" s="28"/>
      <c r="AT200" s="28"/>
      <c r="BA200" s="28"/>
      <c r="BH200" s="28"/>
      <c r="BO200" s="28"/>
      <c r="BV200" s="28"/>
      <c r="CC200" s="28"/>
      <c r="CJ200" s="28"/>
      <c r="CQ200" s="28"/>
    </row>
    <row r="201" spans="32:95" ht="15.75" customHeight="1" x14ac:dyDescent="0.25">
      <c r="AF201" s="28"/>
      <c r="AM201" s="28"/>
      <c r="AT201" s="28"/>
      <c r="BA201" s="28"/>
      <c r="BH201" s="28"/>
      <c r="BO201" s="28"/>
      <c r="BV201" s="28"/>
      <c r="CC201" s="28"/>
      <c r="CJ201" s="28"/>
      <c r="CQ201" s="28"/>
    </row>
    <row r="202" spans="32:95" ht="15.75" customHeight="1" x14ac:dyDescent="0.25">
      <c r="AF202" s="28"/>
      <c r="AM202" s="28"/>
      <c r="AT202" s="28"/>
      <c r="BA202" s="28"/>
      <c r="BH202" s="28"/>
      <c r="BO202" s="28"/>
      <c r="BV202" s="28"/>
      <c r="CC202" s="28"/>
      <c r="CJ202" s="28"/>
      <c r="CQ202" s="28"/>
    </row>
    <row r="203" spans="32:95" ht="15.75" customHeight="1" x14ac:dyDescent="0.25">
      <c r="AF203" s="28"/>
      <c r="AM203" s="28"/>
      <c r="AT203" s="28"/>
      <c r="BA203" s="28"/>
      <c r="BH203" s="28"/>
      <c r="BO203" s="28"/>
      <c r="BV203" s="28"/>
      <c r="CC203" s="28"/>
      <c r="CJ203" s="28"/>
      <c r="CQ203" s="28"/>
    </row>
    <row r="204" spans="32:95" ht="15.75" customHeight="1" x14ac:dyDescent="0.25">
      <c r="AF204" s="28"/>
      <c r="AM204" s="28"/>
      <c r="AT204" s="28"/>
      <c r="BA204" s="28"/>
      <c r="BH204" s="28"/>
      <c r="BO204" s="28"/>
      <c r="BV204" s="28"/>
      <c r="CC204" s="28"/>
      <c r="CJ204" s="28"/>
      <c r="CQ204" s="28"/>
    </row>
    <row r="205" spans="32:95" ht="15.75" customHeight="1" x14ac:dyDescent="0.25">
      <c r="AF205" s="28"/>
      <c r="AM205" s="28"/>
      <c r="AT205" s="28"/>
      <c r="BA205" s="28"/>
      <c r="BH205" s="28"/>
      <c r="BO205" s="28"/>
      <c r="BV205" s="28"/>
      <c r="CC205" s="28"/>
      <c r="CJ205" s="28"/>
      <c r="CQ205" s="28"/>
    </row>
    <row r="206" spans="32:95" ht="15.75" customHeight="1" x14ac:dyDescent="0.25">
      <c r="AF206" s="28"/>
      <c r="AM206" s="28"/>
      <c r="AT206" s="28"/>
      <c r="BA206" s="28"/>
      <c r="BH206" s="28"/>
      <c r="BO206" s="28"/>
      <c r="BV206" s="28"/>
      <c r="CC206" s="28"/>
      <c r="CJ206" s="28"/>
      <c r="CQ206" s="28"/>
    </row>
    <row r="207" spans="32:95" ht="15.75" customHeight="1" x14ac:dyDescent="0.25">
      <c r="AF207" s="28"/>
      <c r="AM207" s="28"/>
      <c r="AT207" s="28"/>
      <c r="BA207" s="28"/>
      <c r="BH207" s="28"/>
      <c r="BO207" s="28"/>
      <c r="BV207" s="28"/>
      <c r="CC207" s="28"/>
      <c r="CJ207" s="28"/>
      <c r="CQ207" s="28"/>
    </row>
    <row r="208" spans="32:95" ht="15.75" customHeight="1" x14ac:dyDescent="0.25">
      <c r="AF208" s="28"/>
      <c r="AM208" s="28"/>
      <c r="AT208" s="28"/>
      <c r="BA208" s="28"/>
      <c r="BH208" s="28"/>
      <c r="BO208" s="28"/>
      <c r="BV208" s="28"/>
      <c r="CC208" s="28"/>
      <c r="CJ208" s="28"/>
      <c r="CQ208" s="28"/>
    </row>
    <row r="209" spans="32:95" ht="15.75" customHeight="1" x14ac:dyDescent="0.25">
      <c r="AF209" s="28"/>
      <c r="AM209" s="28"/>
      <c r="AT209" s="28"/>
      <c r="BA209" s="28"/>
      <c r="BH209" s="28"/>
      <c r="BO209" s="28"/>
      <c r="BV209" s="28"/>
      <c r="CC209" s="28"/>
      <c r="CJ209" s="28"/>
      <c r="CQ209" s="28"/>
    </row>
    <row r="210" spans="32:95" ht="15.75" customHeight="1" x14ac:dyDescent="0.25">
      <c r="AF210" s="28"/>
      <c r="AM210" s="28"/>
      <c r="AT210" s="28"/>
      <c r="BA210" s="28"/>
      <c r="BH210" s="28"/>
      <c r="BO210" s="28"/>
      <c r="BV210" s="28"/>
      <c r="CC210" s="28"/>
      <c r="CJ210" s="28"/>
      <c r="CQ210" s="28"/>
    </row>
    <row r="211" spans="32:95" ht="15.75" customHeight="1" x14ac:dyDescent="0.25">
      <c r="AF211" s="28"/>
      <c r="AM211" s="28"/>
      <c r="AT211" s="28"/>
      <c r="BA211" s="28"/>
      <c r="BH211" s="28"/>
      <c r="BO211" s="28"/>
      <c r="BV211" s="28"/>
      <c r="CC211" s="28"/>
      <c r="CJ211" s="28"/>
      <c r="CQ211" s="28"/>
    </row>
    <row r="212" spans="32:95" ht="15.75" customHeight="1" x14ac:dyDescent="0.25">
      <c r="AF212" s="28"/>
      <c r="AM212" s="28"/>
      <c r="AT212" s="28"/>
      <c r="BA212" s="28"/>
      <c r="BH212" s="28"/>
      <c r="BO212" s="28"/>
      <c r="BV212" s="28"/>
      <c r="CC212" s="28"/>
      <c r="CJ212" s="28"/>
      <c r="CQ212" s="28"/>
    </row>
    <row r="213" spans="32:95" ht="15.75" customHeight="1" x14ac:dyDescent="0.25">
      <c r="AF213" s="28"/>
      <c r="AM213" s="28"/>
      <c r="AT213" s="28"/>
      <c r="BA213" s="28"/>
      <c r="BH213" s="28"/>
      <c r="BO213" s="28"/>
      <c r="BV213" s="28"/>
      <c r="CC213" s="28"/>
      <c r="CJ213" s="28"/>
      <c r="CQ213" s="28"/>
    </row>
    <row r="214" spans="32:95" ht="15.75" customHeight="1" x14ac:dyDescent="0.25">
      <c r="AF214" s="28"/>
      <c r="AM214" s="28"/>
      <c r="AT214" s="28"/>
      <c r="BA214" s="28"/>
      <c r="BH214" s="28"/>
      <c r="BO214" s="28"/>
      <c r="BV214" s="28"/>
      <c r="CC214" s="28"/>
      <c r="CJ214" s="28"/>
      <c r="CQ214" s="28"/>
    </row>
    <row r="215" spans="32:95" ht="15.75" customHeight="1" x14ac:dyDescent="0.25">
      <c r="AF215" s="28"/>
      <c r="AM215" s="28"/>
      <c r="AT215" s="28"/>
      <c r="BA215" s="28"/>
      <c r="BH215" s="28"/>
      <c r="BO215" s="28"/>
      <c r="BV215" s="28"/>
      <c r="CC215" s="28"/>
      <c r="CJ215" s="28"/>
      <c r="CQ215" s="28"/>
    </row>
    <row r="216" spans="32:95" ht="15.75" customHeight="1" x14ac:dyDescent="0.25">
      <c r="AF216" s="28"/>
      <c r="AM216" s="28"/>
      <c r="AT216" s="28"/>
      <c r="BA216" s="28"/>
      <c r="BH216" s="28"/>
      <c r="BO216" s="28"/>
      <c r="BV216" s="28"/>
      <c r="CC216" s="28"/>
      <c r="CJ216" s="28"/>
      <c r="CQ216" s="28"/>
    </row>
    <row r="217" spans="32:95" ht="15.75" customHeight="1" x14ac:dyDescent="0.25">
      <c r="AF217" s="28"/>
      <c r="AM217" s="28"/>
      <c r="AT217" s="28"/>
      <c r="BA217" s="28"/>
      <c r="BH217" s="28"/>
      <c r="BO217" s="28"/>
      <c r="BV217" s="28"/>
      <c r="CC217" s="28"/>
      <c r="CJ217" s="28"/>
      <c r="CQ217" s="28"/>
    </row>
    <row r="218" spans="32:95" ht="15.75" customHeight="1" x14ac:dyDescent="0.25">
      <c r="AF218" s="28"/>
      <c r="AM218" s="28"/>
      <c r="AT218" s="28"/>
      <c r="BA218" s="28"/>
      <c r="BH218" s="28"/>
      <c r="BO218" s="28"/>
      <c r="BV218" s="28"/>
      <c r="CC218" s="28"/>
      <c r="CJ218" s="28"/>
      <c r="CQ218" s="28"/>
    </row>
    <row r="219" spans="32:95" ht="15.75" customHeight="1" x14ac:dyDescent="0.25">
      <c r="AF219" s="28"/>
      <c r="AM219" s="28"/>
      <c r="AT219" s="28"/>
      <c r="BA219" s="28"/>
      <c r="BH219" s="28"/>
      <c r="BO219" s="28"/>
      <c r="BV219" s="28"/>
      <c r="CC219" s="28"/>
      <c r="CJ219" s="28"/>
      <c r="CQ219" s="28"/>
    </row>
    <row r="220" spans="32:95" ht="15.75" customHeight="1" x14ac:dyDescent="0.25">
      <c r="AF220" s="28"/>
      <c r="AM220" s="28"/>
      <c r="AT220" s="28"/>
      <c r="BA220" s="28"/>
      <c r="BH220" s="28"/>
      <c r="BO220" s="28"/>
      <c r="BV220" s="28"/>
      <c r="CC220" s="28"/>
      <c r="CJ220" s="28"/>
      <c r="CQ220" s="28"/>
    </row>
    <row r="221" spans="32:95" ht="15.75" customHeight="1" x14ac:dyDescent="0.25">
      <c r="AF221" s="28"/>
      <c r="AM221" s="28"/>
      <c r="AT221" s="28"/>
      <c r="BA221" s="28"/>
      <c r="BH221" s="28"/>
      <c r="BO221" s="28"/>
      <c r="BV221" s="28"/>
      <c r="CC221" s="28"/>
      <c r="CJ221" s="28"/>
      <c r="CQ221" s="28"/>
    </row>
    <row r="222" spans="32:95" ht="15.75" customHeight="1" x14ac:dyDescent="0.25">
      <c r="AF222" s="28"/>
      <c r="AM222" s="28"/>
      <c r="AT222" s="28"/>
      <c r="BA222" s="28"/>
      <c r="BH222" s="28"/>
      <c r="BO222" s="28"/>
      <c r="BV222" s="28"/>
      <c r="CC222" s="28"/>
      <c r="CJ222" s="28"/>
      <c r="CQ222" s="28"/>
    </row>
    <row r="223" spans="32:95" ht="15.75" customHeight="1" x14ac:dyDescent="0.25">
      <c r="AF223" s="28"/>
      <c r="AM223" s="28"/>
      <c r="AT223" s="28"/>
      <c r="BA223" s="28"/>
      <c r="BH223" s="28"/>
      <c r="BO223" s="28"/>
      <c r="BV223" s="28"/>
      <c r="CC223" s="28"/>
      <c r="CJ223" s="28"/>
      <c r="CQ223" s="28"/>
    </row>
    <row r="224" spans="32:95" ht="15.75" customHeight="1" x14ac:dyDescent="0.25">
      <c r="AF224" s="28"/>
      <c r="AM224" s="28"/>
      <c r="AT224" s="28"/>
      <c r="BA224" s="28"/>
      <c r="BH224" s="28"/>
      <c r="BO224" s="28"/>
      <c r="BV224" s="28"/>
      <c r="CC224" s="28"/>
      <c r="CJ224" s="28"/>
      <c r="CQ224" s="28"/>
    </row>
    <row r="225" spans="32:95" ht="15.75" customHeight="1" x14ac:dyDescent="0.25">
      <c r="AF225" s="28"/>
      <c r="AM225" s="28"/>
      <c r="AT225" s="28"/>
      <c r="BA225" s="28"/>
      <c r="BH225" s="28"/>
      <c r="BO225" s="28"/>
      <c r="BV225" s="28"/>
      <c r="CC225" s="28"/>
      <c r="CJ225" s="28"/>
      <c r="CQ225" s="28"/>
    </row>
    <row r="226" spans="32:95" ht="15.75" customHeight="1" x14ac:dyDescent="0.25">
      <c r="AF226" s="28"/>
      <c r="AM226" s="28"/>
      <c r="AT226" s="28"/>
      <c r="BA226" s="28"/>
      <c r="BH226" s="28"/>
      <c r="BO226" s="28"/>
      <c r="BV226" s="28"/>
      <c r="CC226" s="28"/>
      <c r="CJ226" s="28"/>
      <c r="CQ226" s="28"/>
    </row>
    <row r="227" spans="32:95" ht="15.75" customHeight="1" x14ac:dyDescent="0.25">
      <c r="AF227" s="28"/>
      <c r="AM227" s="28"/>
      <c r="AT227" s="28"/>
      <c r="BA227" s="28"/>
      <c r="BH227" s="28"/>
      <c r="BO227" s="28"/>
      <c r="BV227" s="28"/>
      <c r="CC227" s="28"/>
      <c r="CJ227" s="28"/>
      <c r="CQ227" s="28"/>
    </row>
    <row r="228" spans="32:95" ht="15.75" customHeight="1" x14ac:dyDescent="0.25">
      <c r="AF228" s="28"/>
      <c r="AM228" s="28"/>
      <c r="AT228" s="28"/>
      <c r="BA228" s="28"/>
      <c r="BH228" s="28"/>
      <c r="BO228" s="28"/>
      <c r="BV228" s="28"/>
      <c r="CC228" s="28"/>
      <c r="CJ228" s="28"/>
      <c r="CQ228" s="28"/>
    </row>
    <row r="229" spans="32:95" ht="15.75" customHeight="1" x14ac:dyDescent="0.25">
      <c r="AF229" s="28"/>
      <c r="AM229" s="28"/>
      <c r="AT229" s="28"/>
      <c r="BA229" s="28"/>
      <c r="BH229" s="28"/>
      <c r="BO229" s="28"/>
      <c r="BV229" s="28"/>
      <c r="CC229" s="28"/>
      <c r="CJ229" s="28"/>
      <c r="CQ229" s="28"/>
    </row>
    <row r="230" spans="32:95" ht="15.75" customHeight="1" x14ac:dyDescent="0.25">
      <c r="AF230" s="28"/>
      <c r="AM230" s="28"/>
      <c r="AT230" s="28"/>
      <c r="BA230" s="28"/>
      <c r="BH230" s="28"/>
      <c r="BO230" s="28"/>
      <c r="BV230" s="28"/>
      <c r="CC230" s="28"/>
      <c r="CJ230" s="28"/>
      <c r="CQ230" s="28"/>
    </row>
    <row r="231" spans="32:95" ht="15.75" customHeight="1" x14ac:dyDescent="0.25">
      <c r="AF231" s="28"/>
      <c r="AM231" s="28"/>
      <c r="AT231" s="28"/>
      <c r="BA231" s="28"/>
      <c r="BH231" s="28"/>
      <c r="BO231" s="28"/>
      <c r="BV231" s="28"/>
      <c r="CC231" s="28"/>
      <c r="CJ231" s="28"/>
      <c r="CQ231" s="28"/>
    </row>
    <row r="232" spans="32:95" ht="15.75" customHeight="1" x14ac:dyDescent="0.25">
      <c r="AF232" s="28"/>
      <c r="AM232" s="28"/>
      <c r="AT232" s="28"/>
      <c r="BA232" s="28"/>
      <c r="BH232" s="28"/>
      <c r="BO232" s="28"/>
      <c r="BV232" s="28"/>
      <c r="CC232" s="28"/>
      <c r="CJ232" s="28"/>
      <c r="CQ232" s="28"/>
    </row>
    <row r="233" spans="32:95" ht="15.75" customHeight="1" x14ac:dyDescent="0.25">
      <c r="AF233" s="28"/>
      <c r="AM233" s="28"/>
      <c r="AT233" s="28"/>
      <c r="BA233" s="28"/>
      <c r="BH233" s="28"/>
      <c r="BO233" s="28"/>
      <c r="BV233" s="28"/>
      <c r="CC233" s="28"/>
      <c r="CJ233" s="28"/>
      <c r="CQ233" s="28"/>
    </row>
    <row r="234" spans="32:95" ht="15.75" customHeight="1" x14ac:dyDescent="0.25">
      <c r="AF234" s="28"/>
      <c r="AM234" s="28"/>
      <c r="AT234" s="28"/>
      <c r="BA234" s="28"/>
      <c r="BH234" s="28"/>
      <c r="BO234" s="28"/>
      <c r="BV234" s="28"/>
      <c r="CC234" s="28"/>
      <c r="CJ234" s="28"/>
      <c r="CQ234" s="28"/>
    </row>
    <row r="235" spans="32:95" ht="15.75" customHeight="1" x14ac:dyDescent="0.25">
      <c r="AF235" s="28"/>
      <c r="AM235" s="28"/>
      <c r="AT235" s="28"/>
      <c r="BA235" s="28"/>
      <c r="BH235" s="28"/>
      <c r="BO235" s="28"/>
      <c r="BV235" s="28"/>
      <c r="CC235" s="28"/>
      <c r="CJ235" s="28"/>
      <c r="CQ235" s="28"/>
    </row>
    <row r="236" spans="32:95" ht="15.75" customHeight="1" x14ac:dyDescent="0.25">
      <c r="AF236" s="28"/>
      <c r="AM236" s="28"/>
      <c r="AT236" s="28"/>
      <c r="BA236" s="28"/>
      <c r="BH236" s="28"/>
      <c r="BO236" s="28"/>
      <c r="BV236" s="28"/>
      <c r="CC236" s="28"/>
      <c r="CJ236" s="28"/>
      <c r="CQ236" s="28"/>
    </row>
    <row r="237" spans="32:95" ht="15.75" customHeight="1" x14ac:dyDescent="0.25">
      <c r="AF237" s="28"/>
      <c r="AM237" s="28"/>
      <c r="AT237" s="28"/>
      <c r="BA237" s="28"/>
      <c r="BH237" s="28"/>
      <c r="BO237" s="28"/>
      <c r="BV237" s="28"/>
      <c r="CC237" s="28"/>
      <c r="CJ237" s="28"/>
      <c r="CQ237" s="28"/>
    </row>
    <row r="238" spans="32:95" ht="15.75" customHeight="1" x14ac:dyDescent="0.25">
      <c r="AF238" s="28"/>
      <c r="AM238" s="28"/>
      <c r="AT238" s="28"/>
      <c r="BA238" s="28"/>
      <c r="BH238" s="28"/>
      <c r="BO238" s="28"/>
      <c r="BV238" s="28"/>
      <c r="CC238" s="28"/>
      <c r="CJ238" s="28"/>
      <c r="CQ238" s="28"/>
    </row>
    <row r="239" spans="32:95" ht="15.75" customHeight="1" x14ac:dyDescent="0.25">
      <c r="AF239" s="28"/>
      <c r="AM239" s="28"/>
      <c r="AT239" s="28"/>
      <c r="BA239" s="28"/>
      <c r="BH239" s="28"/>
      <c r="BO239" s="28"/>
      <c r="BV239" s="28"/>
      <c r="CC239" s="28"/>
      <c r="CJ239" s="28"/>
      <c r="CQ239" s="28"/>
    </row>
    <row r="240" spans="32:95" ht="15.75" customHeight="1" x14ac:dyDescent="0.25">
      <c r="AF240" s="28"/>
      <c r="AM240" s="28"/>
      <c r="AT240" s="28"/>
      <c r="BA240" s="28"/>
      <c r="BH240" s="28"/>
      <c r="BO240" s="28"/>
      <c r="BV240" s="28"/>
      <c r="CC240" s="28"/>
      <c r="CJ240" s="28"/>
      <c r="CQ240" s="28"/>
    </row>
    <row r="241" spans="32:95" ht="15.75" customHeight="1" x14ac:dyDescent="0.25">
      <c r="AF241" s="28"/>
      <c r="AM241" s="28"/>
      <c r="AT241" s="28"/>
      <c r="BA241" s="28"/>
      <c r="BH241" s="28"/>
      <c r="BO241" s="28"/>
      <c r="BV241" s="28"/>
      <c r="CC241" s="28"/>
      <c r="CJ241" s="28"/>
      <c r="CQ241" s="28"/>
    </row>
    <row r="242" spans="32:95" ht="15.75" customHeight="1" x14ac:dyDescent="0.25">
      <c r="AF242" s="28"/>
      <c r="AM242" s="28"/>
      <c r="AT242" s="28"/>
      <c r="BA242" s="28"/>
      <c r="BH242" s="28"/>
      <c r="BO242" s="28"/>
      <c r="BV242" s="28"/>
      <c r="CC242" s="28"/>
      <c r="CJ242" s="28"/>
      <c r="CQ242" s="28"/>
    </row>
    <row r="243" spans="32:95" ht="15.75" customHeight="1" x14ac:dyDescent="0.25">
      <c r="AF243" s="28"/>
      <c r="AM243" s="28"/>
      <c r="AT243" s="28"/>
      <c r="BA243" s="28"/>
      <c r="BH243" s="28"/>
      <c r="BO243" s="28"/>
      <c r="BV243" s="28"/>
      <c r="CC243" s="28"/>
      <c r="CJ243" s="28"/>
      <c r="CQ243" s="28"/>
    </row>
    <row r="244" spans="32:95" ht="15.75" customHeight="1" x14ac:dyDescent="0.25">
      <c r="AF244" s="28"/>
      <c r="AM244" s="28"/>
      <c r="AT244" s="28"/>
      <c r="BA244" s="28"/>
      <c r="BH244" s="28"/>
      <c r="BO244" s="28"/>
      <c r="BV244" s="28"/>
      <c r="CC244" s="28"/>
      <c r="CJ244" s="28"/>
      <c r="CQ244" s="28"/>
    </row>
    <row r="245" spans="32:95" ht="15.75" customHeight="1" x14ac:dyDescent="0.25">
      <c r="AF245" s="28"/>
      <c r="AM245" s="28"/>
      <c r="AT245" s="28"/>
      <c r="BA245" s="28"/>
      <c r="BH245" s="28"/>
      <c r="BO245" s="28"/>
      <c r="BV245" s="28"/>
      <c r="CC245" s="28"/>
      <c r="CJ245" s="28"/>
      <c r="CQ245" s="28"/>
    </row>
    <row r="246" spans="32:95" ht="15.75" customHeight="1" x14ac:dyDescent="0.25">
      <c r="AF246" s="28"/>
      <c r="AM246" s="28"/>
      <c r="AT246" s="28"/>
      <c r="BA246" s="28"/>
      <c r="BH246" s="28"/>
      <c r="BO246" s="28"/>
      <c r="BV246" s="28"/>
      <c r="CC246" s="28"/>
      <c r="CJ246" s="28"/>
      <c r="CQ246" s="28"/>
    </row>
    <row r="247" spans="32:95" ht="15.75" customHeight="1" x14ac:dyDescent="0.25">
      <c r="AF247" s="28"/>
      <c r="AM247" s="28"/>
      <c r="AT247" s="28"/>
      <c r="BA247" s="28"/>
      <c r="BH247" s="28"/>
      <c r="BO247" s="28"/>
      <c r="BV247" s="28"/>
      <c r="CC247" s="28"/>
      <c r="CJ247" s="28"/>
      <c r="CQ247" s="28"/>
    </row>
    <row r="248" spans="32:95" ht="15.75" customHeight="1" x14ac:dyDescent="0.25">
      <c r="AF248" s="28"/>
      <c r="AM248" s="28"/>
      <c r="AT248" s="28"/>
      <c r="BA248" s="28"/>
      <c r="BH248" s="28"/>
      <c r="BO248" s="28"/>
      <c r="BV248" s="28"/>
      <c r="CC248" s="28"/>
      <c r="CJ248" s="28"/>
      <c r="CQ248" s="28"/>
    </row>
    <row r="249" spans="32:95" ht="15.75" customHeight="1" x14ac:dyDescent="0.25">
      <c r="AF249" s="28"/>
      <c r="AM249" s="28"/>
      <c r="AT249" s="28"/>
      <c r="BA249" s="28"/>
      <c r="BH249" s="28"/>
      <c r="BO249" s="28"/>
      <c r="BV249" s="28"/>
      <c r="CC249" s="28"/>
      <c r="CJ249" s="28"/>
      <c r="CQ249" s="28"/>
    </row>
    <row r="250" spans="32:95" ht="15.75" customHeight="1" x14ac:dyDescent="0.25">
      <c r="AF250" s="28"/>
      <c r="AM250" s="28"/>
      <c r="AT250" s="28"/>
      <c r="BA250" s="28"/>
      <c r="BH250" s="28"/>
      <c r="BO250" s="28"/>
      <c r="BV250" s="28"/>
      <c r="CC250" s="28"/>
      <c r="CJ250" s="28"/>
      <c r="CQ250" s="28"/>
    </row>
    <row r="251" spans="32:95" ht="15.75" customHeight="1" x14ac:dyDescent="0.25">
      <c r="AF251" s="28"/>
      <c r="AM251" s="28"/>
      <c r="AT251" s="28"/>
      <c r="BA251" s="28"/>
      <c r="BH251" s="28"/>
      <c r="BO251" s="28"/>
      <c r="BV251" s="28"/>
      <c r="CC251" s="28"/>
      <c r="CJ251" s="28"/>
      <c r="CQ251" s="28"/>
    </row>
    <row r="252" spans="32:95" ht="15.75" customHeight="1" x14ac:dyDescent="0.25">
      <c r="AF252" s="28"/>
      <c r="AM252" s="28"/>
      <c r="AT252" s="28"/>
      <c r="BA252" s="28"/>
      <c r="BH252" s="28"/>
      <c r="BO252" s="28"/>
      <c r="BV252" s="28"/>
      <c r="CC252" s="28"/>
      <c r="CJ252" s="28"/>
      <c r="CQ252" s="28"/>
    </row>
    <row r="253" spans="32:95" ht="15.75" customHeight="1" x14ac:dyDescent="0.25">
      <c r="AF253" s="28"/>
      <c r="AM253" s="28"/>
      <c r="AT253" s="28"/>
      <c r="BA253" s="28"/>
      <c r="BH253" s="28"/>
      <c r="BO253" s="28"/>
      <c r="BV253" s="28"/>
      <c r="CC253" s="28"/>
      <c r="CJ253" s="28"/>
      <c r="CQ253" s="28"/>
    </row>
    <row r="254" spans="32:95" ht="15.75" customHeight="1" x14ac:dyDescent="0.25">
      <c r="AF254" s="28"/>
      <c r="AM254" s="28"/>
      <c r="AT254" s="28"/>
      <c r="BA254" s="28"/>
      <c r="BH254" s="28"/>
      <c r="BO254" s="28"/>
      <c r="BV254" s="28"/>
      <c r="CC254" s="28"/>
      <c r="CJ254" s="28"/>
      <c r="CQ254" s="28"/>
    </row>
    <row r="255" spans="32:95" ht="15.75" customHeight="1" x14ac:dyDescent="0.25">
      <c r="AF255" s="28"/>
      <c r="AM255" s="28"/>
      <c r="AT255" s="28"/>
      <c r="BA255" s="28"/>
      <c r="BH255" s="28"/>
      <c r="BO255" s="28"/>
      <c r="BV255" s="28"/>
      <c r="CC255" s="28"/>
      <c r="CJ255" s="28"/>
      <c r="CQ255" s="28"/>
    </row>
    <row r="256" spans="32:95" ht="15.75" customHeight="1" x14ac:dyDescent="0.25">
      <c r="AF256" s="28"/>
      <c r="AM256" s="28"/>
      <c r="AT256" s="28"/>
      <c r="BA256" s="28"/>
      <c r="BH256" s="28"/>
      <c r="BO256" s="28"/>
      <c r="BV256" s="28"/>
      <c r="CC256" s="28"/>
      <c r="CJ256" s="28"/>
      <c r="CQ256" s="28"/>
    </row>
    <row r="257" spans="32:95" ht="15.75" customHeight="1" x14ac:dyDescent="0.25">
      <c r="AF257" s="28"/>
      <c r="AM257" s="28"/>
      <c r="AT257" s="28"/>
      <c r="BA257" s="28"/>
      <c r="BH257" s="28"/>
      <c r="BO257" s="28"/>
      <c r="BV257" s="28"/>
      <c r="CC257" s="28"/>
      <c r="CJ257" s="28"/>
      <c r="CQ257" s="28"/>
    </row>
    <row r="258" spans="32:95" ht="15.75" customHeight="1" x14ac:dyDescent="0.25">
      <c r="AF258" s="28"/>
      <c r="AM258" s="28"/>
      <c r="AT258" s="28"/>
      <c r="BA258" s="28"/>
      <c r="BH258" s="28"/>
      <c r="BO258" s="28"/>
      <c r="BV258" s="28"/>
      <c r="CC258" s="28"/>
      <c r="CJ258" s="28"/>
      <c r="CQ258" s="28"/>
    </row>
    <row r="259" spans="32:95" ht="15.75" customHeight="1" x14ac:dyDescent="0.25">
      <c r="AF259" s="28"/>
      <c r="AM259" s="28"/>
      <c r="AT259" s="28"/>
      <c r="BA259" s="28"/>
      <c r="BH259" s="28"/>
      <c r="BO259" s="28"/>
      <c r="BV259" s="28"/>
      <c r="CC259" s="28"/>
      <c r="CJ259" s="28"/>
      <c r="CQ259" s="28"/>
    </row>
    <row r="260" spans="32:95" ht="15.75" customHeight="1" x14ac:dyDescent="0.25">
      <c r="AF260" s="28"/>
      <c r="AM260" s="28"/>
      <c r="AT260" s="28"/>
      <c r="BA260" s="28"/>
      <c r="BH260" s="28"/>
      <c r="BO260" s="28"/>
      <c r="BV260" s="28"/>
      <c r="CC260" s="28"/>
      <c r="CJ260" s="28"/>
      <c r="CQ260" s="28"/>
    </row>
    <row r="261" spans="32:95" ht="15.75" customHeight="1" x14ac:dyDescent="0.25">
      <c r="AF261" s="28"/>
      <c r="AM261" s="28"/>
      <c r="AT261" s="28"/>
      <c r="BA261" s="28"/>
      <c r="BH261" s="28"/>
      <c r="BO261" s="28"/>
      <c r="BV261" s="28"/>
      <c r="CC261" s="28"/>
      <c r="CJ261" s="28"/>
      <c r="CQ261" s="28"/>
    </row>
    <row r="262" spans="32:95" ht="15.75" customHeight="1" x14ac:dyDescent="0.25">
      <c r="AF262" s="28"/>
      <c r="AM262" s="28"/>
      <c r="AT262" s="28"/>
      <c r="BA262" s="28"/>
      <c r="BH262" s="28"/>
      <c r="BO262" s="28"/>
      <c r="BV262" s="28"/>
      <c r="CC262" s="28"/>
      <c r="CJ262" s="28"/>
      <c r="CQ262" s="28"/>
    </row>
    <row r="263" spans="32:95" ht="15.75" customHeight="1" x14ac:dyDescent="0.25">
      <c r="AF263" s="28"/>
      <c r="AM263" s="28"/>
      <c r="AT263" s="28"/>
      <c r="BA263" s="28"/>
      <c r="BH263" s="28"/>
      <c r="BO263" s="28"/>
      <c r="BV263" s="28"/>
      <c r="CC263" s="28"/>
      <c r="CJ263" s="28"/>
      <c r="CQ263" s="28"/>
    </row>
    <row r="264" spans="32:95" ht="15.75" customHeight="1" x14ac:dyDescent="0.25">
      <c r="AF264" s="28"/>
      <c r="AM264" s="28"/>
      <c r="AT264" s="28"/>
      <c r="BA264" s="28"/>
      <c r="BH264" s="28"/>
      <c r="BO264" s="28"/>
      <c r="BV264" s="28"/>
      <c r="CC264" s="28"/>
      <c r="CJ264" s="28"/>
      <c r="CQ264" s="28"/>
    </row>
    <row r="265" spans="32:95" ht="15.75" customHeight="1" x14ac:dyDescent="0.25">
      <c r="AF265" s="28"/>
      <c r="AM265" s="28"/>
      <c r="AT265" s="28"/>
      <c r="BA265" s="28"/>
      <c r="BH265" s="28"/>
      <c r="BO265" s="28"/>
      <c r="BV265" s="28"/>
      <c r="CC265" s="28"/>
      <c r="CJ265" s="28"/>
      <c r="CQ265" s="28"/>
    </row>
    <row r="266" spans="32:95" ht="15.75" customHeight="1" x14ac:dyDescent="0.25">
      <c r="AF266" s="28"/>
      <c r="AM266" s="28"/>
      <c r="AT266" s="28"/>
      <c r="BA266" s="28"/>
      <c r="BH266" s="28"/>
      <c r="BO266" s="28"/>
      <c r="BV266" s="28"/>
      <c r="CC266" s="28"/>
      <c r="CJ266" s="28"/>
      <c r="CQ266" s="28"/>
    </row>
    <row r="267" spans="32:95" ht="15.75" customHeight="1" x14ac:dyDescent="0.25">
      <c r="AF267" s="28"/>
      <c r="AM267" s="28"/>
      <c r="AT267" s="28"/>
      <c r="BA267" s="28"/>
      <c r="BH267" s="28"/>
      <c r="BO267" s="28"/>
      <c r="BV267" s="28"/>
      <c r="CC267" s="28"/>
      <c r="CJ267" s="28"/>
      <c r="CQ267" s="28"/>
    </row>
    <row r="268" spans="32:95" ht="15.75" customHeight="1" x14ac:dyDescent="0.25">
      <c r="AF268" s="28"/>
      <c r="AM268" s="28"/>
      <c r="AT268" s="28"/>
      <c r="BA268" s="28"/>
      <c r="BH268" s="28"/>
      <c r="BO268" s="28"/>
      <c r="BV268" s="28"/>
      <c r="CC268" s="28"/>
      <c r="CJ268" s="28"/>
      <c r="CQ268" s="28"/>
    </row>
    <row r="269" spans="32:95" ht="15.75" customHeight="1" x14ac:dyDescent="0.25">
      <c r="AF269" s="28"/>
      <c r="AM269" s="28"/>
      <c r="AT269" s="28"/>
      <c r="BA269" s="28"/>
      <c r="BH269" s="28"/>
      <c r="BO269" s="28"/>
      <c r="BV269" s="28"/>
      <c r="CC269" s="28"/>
      <c r="CJ269" s="28"/>
      <c r="CQ269" s="28"/>
    </row>
    <row r="270" spans="32:95" ht="15.75" customHeight="1" x14ac:dyDescent="0.25">
      <c r="AF270" s="28"/>
      <c r="AM270" s="28"/>
      <c r="AT270" s="28"/>
      <c r="BA270" s="28"/>
      <c r="BH270" s="28"/>
      <c r="BO270" s="28"/>
      <c r="BV270" s="28"/>
      <c r="CC270" s="28"/>
      <c r="CJ270" s="28"/>
      <c r="CQ270" s="28"/>
    </row>
    <row r="271" spans="32:95" ht="15.75" customHeight="1" x14ac:dyDescent="0.25">
      <c r="AF271" s="28"/>
      <c r="AM271" s="28"/>
      <c r="AT271" s="28"/>
      <c r="BA271" s="28"/>
      <c r="BH271" s="28"/>
      <c r="BO271" s="28"/>
      <c r="BV271" s="28"/>
      <c r="CC271" s="28"/>
      <c r="CJ271" s="28"/>
      <c r="CQ271" s="28"/>
    </row>
    <row r="272" spans="32:95" ht="15.75" customHeight="1" x14ac:dyDescent="0.25">
      <c r="AF272" s="28"/>
      <c r="AM272" s="28"/>
      <c r="AT272" s="28"/>
      <c r="BA272" s="28"/>
      <c r="BH272" s="28"/>
      <c r="BO272" s="28"/>
      <c r="BV272" s="28"/>
      <c r="CC272" s="28"/>
      <c r="CJ272" s="28"/>
      <c r="CQ272" s="28"/>
    </row>
    <row r="273" spans="32:95" ht="15.75" customHeight="1" x14ac:dyDescent="0.25">
      <c r="AF273" s="28"/>
      <c r="AM273" s="28"/>
      <c r="AT273" s="28"/>
      <c r="BA273" s="28"/>
      <c r="BH273" s="28"/>
      <c r="BO273" s="28"/>
      <c r="BV273" s="28"/>
      <c r="CC273" s="28"/>
      <c r="CJ273" s="28"/>
      <c r="CQ273" s="28"/>
    </row>
    <row r="274" spans="32:95" ht="15.75" customHeight="1" x14ac:dyDescent="0.25">
      <c r="AF274" s="28"/>
      <c r="AM274" s="28"/>
      <c r="AT274" s="28"/>
      <c r="BA274" s="28"/>
      <c r="BH274" s="28"/>
      <c r="BO274" s="28"/>
      <c r="BV274" s="28"/>
      <c r="CC274" s="28"/>
      <c r="CJ274" s="28"/>
      <c r="CQ274" s="28"/>
    </row>
    <row r="275" spans="32:95" ht="15.75" customHeight="1" x14ac:dyDescent="0.25">
      <c r="AF275" s="28"/>
      <c r="AM275" s="28"/>
      <c r="AT275" s="28"/>
      <c r="BA275" s="28"/>
      <c r="BH275" s="28"/>
      <c r="BO275" s="28"/>
      <c r="BV275" s="28"/>
      <c r="CC275" s="28"/>
      <c r="CJ275" s="28"/>
      <c r="CQ275" s="28"/>
    </row>
    <row r="276" spans="32:95" ht="15.75" customHeight="1" x14ac:dyDescent="0.25">
      <c r="AF276" s="28"/>
      <c r="AM276" s="28"/>
      <c r="AT276" s="28"/>
      <c r="BA276" s="28"/>
      <c r="BH276" s="28"/>
      <c r="BO276" s="28"/>
      <c r="BV276" s="28"/>
      <c r="CC276" s="28"/>
      <c r="CJ276" s="28"/>
      <c r="CQ276" s="28"/>
    </row>
    <row r="277" spans="32:95" ht="15.75" customHeight="1" x14ac:dyDescent="0.25">
      <c r="AF277" s="28"/>
      <c r="AM277" s="28"/>
      <c r="AT277" s="28"/>
      <c r="BA277" s="28"/>
      <c r="BH277" s="28"/>
      <c r="BO277" s="28"/>
      <c r="BV277" s="28"/>
      <c r="CC277" s="28"/>
      <c r="CJ277" s="28"/>
      <c r="CQ277" s="28"/>
    </row>
    <row r="278" spans="32:95" ht="15.75" customHeight="1" x14ac:dyDescent="0.25">
      <c r="AF278" s="28"/>
      <c r="AM278" s="28"/>
      <c r="AT278" s="28"/>
      <c r="BA278" s="28"/>
      <c r="BH278" s="28"/>
      <c r="BO278" s="28"/>
      <c r="BV278" s="28"/>
      <c r="CC278" s="28"/>
      <c r="CJ278" s="28"/>
      <c r="CQ278" s="28"/>
    </row>
    <row r="279" spans="32:95" ht="15.75" customHeight="1" x14ac:dyDescent="0.25">
      <c r="AF279" s="28"/>
      <c r="AM279" s="28"/>
      <c r="AT279" s="28"/>
      <c r="BA279" s="28"/>
      <c r="BH279" s="28"/>
      <c r="BO279" s="28"/>
      <c r="BV279" s="28"/>
      <c r="CC279" s="28"/>
      <c r="CJ279" s="28"/>
      <c r="CQ279" s="28"/>
    </row>
    <row r="280" spans="32:95" ht="15.75" customHeight="1" x14ac:dyDescent="0.25">
      <c r="AF280" s="28"/>
      <c r="AM280" s="28"/>
      <c r="AT280" s="28"/>
      <c r="BA280" s="28"/>
      <c r="BH280" s="28"/>
      <c r="BO280" s="28"/>
      <c r="BV280" s="28"/>
      <c r="CC280" s="28"/>
      <c r="CJ280" s="28"/>
      <c r="CQ280" s="28"/>
    </row>
    <row r="281" spans="32:95" ht="15.75" customHeight="1" x14ac:dyDescent="0.25">
      <c r="AF281" s="28"/>
      <c r="AM281" s="28"/>
      <c r="AT281" s="28"/>
      <c r="BA281" s="28"/>
      <c r="BH281" s="28"/>
      <c r="BO281" s="28"/>
      <c r="BV281" s="28"/>
      <c r="CC281" s="28"/>
      <c r="CJ281" s="28"/>
      <c r="CQ281" s="28"/>
    </row>
    <row r="282" spans="32:95" ht="15.75" customHeight="1" x14ac:dyDescent="0.25">
      <c r="AF282" s="28"/>
      <c r="AM282" s="28"/>
      <c r="AT282" s="28"/>
      <c r="BA282" s="28"/>
      <c r="BH282" s="28"/>
      <c r="BO282" s="28"/>
      <c r="BV282" s="28"/>
      <c r="CC282" s="28"/>
      <c r="CJ282" s="28"/>
      <c r="CQ282" s="28"/>
    </row>
    <row r="283" spans="32:95" ht="15.75" customHeight="1" x14ac:dyDescent="0.25">
      <c r="AF283" s="28"/>
      <c r="AM283" s="28"/>
      <c r="AT283" s="28"/>
      <c r="BA283" s="28"/>
      <c r="BH283" s="28"/>
      <c r="BO283" s="28"/>
      <c r="BV283" s="28"/>
      <c r="CC283" s="28"/>
      <c r="CJ283" s="28"/>
      <c r="CQ283" s="28"/>
    </row>
    <row r="284" spans="32:95" ht="15.75" customHeight="1" x14ac:dyDescent="0.25">
      <c r="AF284" s="28"/>
      <c r="AM284" s="28"/>
      <c r="AT284" s="28"/>
      <c r="BA284" s="28"/>
      <c r="BH284" s="28"/>
      <c r="BO284" s="28"/>
      <c r="BV284" s="28"/>
      <c r="CC284" s="28"/>
      <c r="CJ284" s="28"/>
      <c r="CQ284" s="28"/>
    </row>
    <row r="285" spans="32:95" ht="15.75" customHeight="1" x14ac:dyDescent="0.25">
      <c r="AF285" s="28"/>
      <c r="AM285" s="28"/>
      <c r="AT285" s="28"/>
      <c r="BA285" s="28"/>
      <c r="BH285" s="28"/>
      <c r="BO285" s="28"/>
      <c r="BV285" s="28"/>
      <c r="CC285" s="28"/>
      <c r="CJ285" s="28"/>
      <c r="CQ285" s="28"/>
    </row>
    <row r="286" spans="32:95" ht="15.75" customHeight="1" x14ac:dyDescent="0.25">
      <c r="AF286" s="28"/>
      <c r="AM286" s="28"/>
      <c r="AT286" s="28"/>
      <c r="BA286" s="28"/>
      <c r="BH286" s="28"/>
      <c r="BO286" s="28"/>
      <c r="BV286" s="28"/>
      <c r="CC286" s="28"/>
      <c r="CJ286" s="28"/>
      <c r="CQ286" s="28"/>
    </row>
    <row r="287" spans="32:95" ht="15.75" customHeight="1" x14ac:dyDescent="0.25">
      <c r="AF287" s="28"/>
      <c r="AM287" s="28"/>
      <c r="AT287" s="28"/>
      <c r="BA287" s="28"/>
      <c r="BH287" s="28"/>
      <c r="BO287" s="28"/>
      <c r="BV287" s="28"/>
      <c r="CC287" s="28"/>
      <c r="CJ287" s="28"/>
      <c r="CQ287" s="28"/>
    </row>
    <row r="288" spans="32:95" ht="15.75" customHeight="1" x14ac:dyDescent="0.25">
      <c r="AF288" s="28"/>
      <c r="AM288" s="28"/>
      <c r="AT288" s="28"/>
      <c r="BA288" s="28"/>
      <c r="BH288" s="28"/>
      <c r="BO288" s="28"/>
      <c r="BV288" s="28"/>
      <c r="CC288" s="28"/>
      <c r="CJ288" s="28"/>
      <c r="CQ288" s="28"/>
    </row>
    <row r="289" spans="32:95" ht="15.75" customHeight="1" x14ac:dyDescent="0.25">
      <c r="AF289" s="28"/>
      <c r="AM289" s="28"/>
      <c r="AT289" s="28"/>
      <c r="BA289" s="28"/>
      <c r="BH289" s="28"/>
      <c r="BO289" s="28"/>
      <c r="BV289" s="28"/>
      <c r="CC289" s="28"/>
      <c r="CJ289" s="28"/>
      <c r="CQ289" s="28"/>
    </row>
    <row r="290" spans="32:95" ht="15.75" customHeight="1" x14ac:dyDescent="0.25">
      <c r="AF290" s="28"/>
      <c r="AM290" s="28"/>
      <c r="AT290" s="28"/>
      <c r="BA290" s="28"/>
      <c r="BH290" s="28"/>
      <c r="BO290" s="28"/>
      <c r="BV290" s="28"/>
      <c r="CC290" s="28"/>
      <c r="CJ290" s="28"/>
      <c r="CQ290" s="28"/>
    </row>
    <row r="291" spans="32:95" ht="15.75" customHeight="1" x14ac:dyDescent="0.25">
      <c r="AF291" s="28"/>
      <c r="AM291" s="28"/>
      <c r="AT291" s="28"/>
      <c r="BA291" s="28"/>
      <c r="BH291" s="28"/>
      <c r="BO291" s="28"/>
      <c r="BV291" s="28"/>
      <c r="CC291" s="28"/>
      <c r="CJ291" s="28"/>
      <c r="CQ291" s="28"/>
    </row>
    <row r="292" spans="32:95" ht="15.75" customHeight="1" x14ac:dyDescent="0.25">
      <c r="AF292" s="28"/>
      <c r="AM292" s="28"/>
      <c r="AT292" s="28"/>
      <c r="BA292" s="28"/>
      <c r="BH292" s="28"/>
      <c r="BO292" s="28"/>
      <c r="BV292" s="28"/>
      <c r="CC292" s="28"/>
      <c r="CJ292" s="28"/>
      <c r="CQ292" s="28"/>
    </row>
    <row r="293" spans="32:95" ht="15.75" customHeight="1" x14ac:dyDescent="0.25">
      <c r="AF293" s="28"/>
      <c r="AM293" s="28"/>
      <c r="AT293" s="28"/>
      <c r="BA293" s="28"/>
      <c r="BH293" s="28"/>
      <c r="BO293" s="28"/>
      <c r="BV293" s="28"/>
      <c r="CC293" s="28"/>
      <c r="CJ293" s="28"/>
      <c r="CQ293" s="28"/>
    </row>
    <row r="294" spans="32:95" ht="15.75" customHeight="1" x14ac:dyDescent="0.25">
      <c r="AF294" s="28"/>
      <c r="AM294" s="28"/>
      <c r="AT294" s="28"/>
      <c r="BA294" s="28"/>
      <c r="BH294" s="28"/>
      <c r="BO294" s="28"/>
      <c r="BV294" s="28"/>
      <c r="CC294" s="28"/>
      <c r="CJ294" s="28"/>
      <c r="CQ294" s="28"/>
    </row>
    <row r="295" spans="32:95" ht="15.75" customHeight="1" x14ac:dyDescent="0.25">
      <c r="AF295" s="28"/>
      <c r="AM295" s="28"/>
      <c r="AT295" s="28"/>
      <c r="BA295" s="28"/>
      <c r="BH295" s="28"/>
      <c r="BO295" s="28"/>
      <c r="BV295" s="28"/>
      <c r="CC295" s="28"/>
      <c r="CJ295" s="28"/>
      <c r="CQ295" s="28"/>
    </row>
    <row r="296" spans="32:95" ht="15.75" customHeight="1" x14ac:dyDescent="0.25">
      <c r="AF296" s="28"/>
      <c r="AM296" s="28"/>
      <c r="AT296" s="28"/>
      <c r="BA296" s="28"/>
      <c r="BH296" s="28"/>
      <c r="BO296" s="28"/>
      <c r="BV296" s="28"/>
      <c r="CC296" s="28"/>
      <c r="CJ296" s="28"/>
      <c r="CQ296" s="28"/>
    </row>
    <row r="297" spans="32:95" ht="15.75" customHeight="1" x14ac:dyDescent="0.25">
      <c r="AF297" s="28"/>
      <c r="AM297" s="28"/>
      <c r="AT297" s="28"/>
      <c r="BA297" s="28"/>
      <c r="BH297" s="28"/>
      <c r="BO297" s="28"/>
      <c r="BV297" s="28"/>
      <c r="CC297" s="28"/>
      <c r="CJ297" s="28"/>
      <c r="CQ297" s="28"/>
    </row>
    <row r="298" spans="32:95" ht="15.75" customHeight="1" x14ac:dyDescent="0.25">
      <c r="AF298" s="28"/>
      <c r="AM298" s="28"/>
      <c r="AT298" s="28"/>
      <c r="BA298" s="28"/>
      <c r="BH298" s="28"/>
      <c r="BO298" s="28"/>
      <c r="BV298" s="28"/>
      <c r="CC298" s="28"/>
      <c r="CJ298" s="28"/>
      <c r="CQ298" s="28"/>
    </row>
    <row r="299" spans="32:95" ht="15.75" customHeight="1" x14ac:dyDescent="0.25">
      <c r="AF299" s="28"/>
      <c r="AM299" s="28"/>
      <c r="AT299" s="28"/>
      <c r="BA299" s="28"/>
      <c r="BH299" s="28"/>
      <c r="BO299" s="28"/>
      <c r="BV299" s="28"/>
      <c r="CC299" s="28"/>
      <c r="CJ299" s="28"/>
      <c r="CQ299" s="28"/>
    </row>
    <row r="300" spans="32:95" ht="15.75" customHeight="1" x14ac:dyDescent="0.25">
      <c r="AF300" s="28"/>
      <c r="AM300" s="28"/>
      <c r="AT300" s="28"/>
      <c r="BA300" s="28"/>
      <c r="BH300" s="28"/>
      <c r="BO300" s="28"/>
      <c r="BV300" s="28"/>
      <c r="CC300" s="28"/>
      <c r="CJ300" s="28"/>
      <c r="CQ300" s="28"/>
    </row>
    <row r="301" spans="32:95" ht="15.75" customHeight="1" x14ac:dyDescent="0.25">
      <c r="AF301" s="28"/>
      <c r="AM301" s="28"/>
      <c r="AT301" s="28"/>
      <c r="BA301" s="28"/>
      <c r="BH301" s="28"/>
      <c r="BO301" s="28"/>
      <c r="BV301" s="28"/>
      <c r="CC301" s="28"/>
      <c r="CJ301" s="28"/>
      <c r="CQ301" s="28"/>
    </row>
    <row r="302" spans="32:95" ht="15.75" customHeight="1" x14ac:dyDescent="0.25">
      <c r="AF302" s="28"/>
      <c r="AM302" s="28"/>
      <c r="AT302" s="28"/>
      <c r="BA302" s="28"/>
      <c r="BH302" s="28"/>
      <c r="BO302" s="28"/>
      <c r="BV302" s="28"/>
      <c r="CC302" s="28"/>
      <c r="CJ302" s="28"/>
      <c r="CQ302" s="28"/>
    </row>
    <row r="303" spans="32:95" ht="15.75" customHeight="1" x14ac:dyDescent="0.25">
      <c r="AF303" s="28"/>
      <c r="AM303" s="28"/>
      <c r="AT303" s="28"/>
      <c r="BA303" s="28"/>
      <c r="BH303" s="28"/>
      <c r="BO303" s="28"/>
      <c r="BV303" s="28"/>
      <c r="CC303" s="28"/>
      <c r="CJ303" s="28"/>
      <c r="CQ303" s="28"/>
    </row>
    <row r="304" spans="32:95" ht="15.75" customHeight="1" x14ac:dyDescent="0.25">
      <c r="AF304" s="28"/>
      <c r="AM304" s="28"/>
      <c r="AT304" s="28"/>
      <c r="BA304" s="28"/>
      <c r="BH304" s="28"/>
      <c r="BO304" s="28"/>
      <c r="BV304" s="28"/>
      <c r="CC304" s="28"/>
      <c r="CJ304" s="28"/>
      <c r="CQ304" s="28"/>
    </row>
    <row r="305" spans="32:95" ht="15.75" customHeight="1" x14ac:dyDescent="0.25">
      <c r="AF305" s="28"/>
      <c r="AM305" s="28"/>
      <c r="AT305" s="28"/>
      <c r="BA305" s="28"/>
      <c r="BH305" s="28"/>
      <c r="BO305" s="28"/>
      <c r="BV305" s="28"/>
      <c r="CC305" s="28"/>
      <c r="CJ305" s="28"/>
      <c r="CQ305" s="28"/>
    </row>
    <row r="306" spans="32:95" ht="15.75" customHeight="1" x14ac:dyDescent="0.25">
      <c r="AF306" s="28"/>
      <c r="AM306" s="28"/>
      <c r="AT306" s="28"/>
      <c r="BA306" s="28"/>
      <c r="BH306" s="28"/>
      <c r="BO306" s="28"/>
      <c r="BV306" s="28"/>
      <c r="CC306" s="28"/>
      <c r="CJ306" s="28"/>
      <c r="CQ306" s="28"/>
    </row>
    <row r="307" spans="32:95" ht="15.75" customHeight="1" x14ac:dyDescent="0.25">
      <c r="AF307" s="28"/>
      <c r="AM307" s="28"/>
      <c r="AT307" s="28"/>
      <c r="BA307" s="28"/>
      <c r="BH307" s="28"/>
      <c r="BO307" s="28"/>
      <c r="BV307" s="28"/>
      <c r="CC307" s="28"/>
      <c r="CJ307" s="28"/>
      <c r="CQ307" s="28"/>
    </row>
    <row r="308" spans="32:95" ht="15.75" customHeight="1" x14ac:dyDescent="0.25">
      <c r="AF308" s="28"/>
      <c r="AM308" s="28"/>
      <c r="AT308" s="28"/>
      <c r="BA308" s="28"/>
      <c r="BH308" s="28"/>
      <c r="BO308" s="28"/>
      <c r="BV308" s="28"/>
      <c r="CC308" s="28"/>
      <c r="CJ308" s="28"/>
      <c r="CQ308" s="28"/>
    </row>
    <row r="309" spans="32:95" ht="15.75" customHeight="1" x14ac:dyDescent="0.25">
      <c r="AF309" s="28"/>
      <c r="AM309" s="28"/>
      <c r="AT309" s="28"/>
      <c r="BA309" s="28"/>
      <c r="BH309" s="28"/>
      <c r="BO309" s="28"/>
      <c r="BV309" s="28"/>
      <c r="CC309" s="28"/>
      <c r="CJ309" s="28"/>
      <c r="CQ309" s="28"/>
    </row>
    <row r="310" spans="32:95" ht="15.75" customHeight="1" x14ac:dyDescent="0.25">
      <c r="AF310" s="28"/>
      <c r="AM310" s="28"/>
      <c r="AT310" s="28"/>
      <c r="BA310" s="28"/>
      <c r="BH310" s="28"/>
      <c r="BO310" s="28"/>
      <c r="BV310" s="28"/>
      <c r="CC310" s="28"/>
      <c r="CJ310" s="28"/>
      <c r="CQ310" s="28"/>
    </row>
    <row r="311" spans="32:95" ht="15.75" customHeight="1" x14ac:dyDescent="0.25">
      <c r="AF311" s="28"/>
      <c r="AM311" s="28"/>
      <c r="AT311" s="28"/>
      <c r="BA311" s="28"/>
      <c r="BH311" s="28"/>
      <c r="BO311" s="28"/>
      <c r="BV311" s="28"/>
      <c r="CC311" s="28"/>
      <c r="CJ311" s="28"/>
      <c r="CQ311" s="28"/>
    </row>
    <row r="312" spans="32:95" ht="15.75" customHeight="1" x14ac:dyDescent="0.25">
      <c r="AF312" s="28"/>
      <c r="AM312" s="28"/>
      <c r="AT312" s="28"/>
      <c r="BA312" s="28"/>
      <c r="BH312" s="28"/>
      <c r="BO312" s="28"/>
      <c r="BV312" s="28"/>
      <c r="CC312" s="28"/>
      <c r="CJ312" s="28"/>
      <c r="CQ312" s="28"/>
    </row>
    <row r="313" spans="32:95" ht="15.75" customHeight="1" x14ac:dyDescent="0.25">
      <c r="AF313" s="28"/>
      <c r="AM313" s="28"/>
      <c r="AT313" s="28"/>
      <c r="BA313" s="28"/>
      <c r="BH313" s="28"/>
      <c r="BO313" s="28"/>
      <c r="BV313" s="28"/>
      <c r="CC313" s="28"/>
      <c r="CJ313" s="28"/>
      <c r="CQ313" s="28"/>
    </row>
    <row r="314" spans="32:95" ht="15.75" customHeight="1" x14ac:dyDescent="0.25">
      <c r="AF314" s="28"/>
      <c r="AM314" s="28"/>
      <c r="AT314" s="28"/>
      <c r="BA314" s="28"/>
      <c r="BH314" s="28"/>
      <c r="BO314" s="28"/>
      <c r="BV314" s="28"/>
      <c r="CC314" s="28"/>
      <c r="CJ314" s="28"/>
      <c r="CQ314" s="28"/>
    </row>
    <row r="315" spans="32:95" ht="15.75" customHeight="1" x14ac:dyDescent="0.25">
      <c r="AF315" s="28"/>
      <c r="AM315" s="28"/>
      <c r="AT315" s="28"/>
      <c r="BA315" s="28"/>
      <c r="BH315" s="28"/>
      <c r="BO315" s="28"/>
      <c r="BV315" s="28"/>
      <c r="CC315" s="28"/>
      <c r="CJ315" s="28"/>
      <c r="CQ315" s="28"/>
    </row>
    <row r="316" spans="32:95" ht="15.75" customHeight="1" x14ac:dyDescent="0.25">
      <c r="AF316" s="28"/>
      <c r="AM316" s="28"/>
      <c r="AT316" s="28"/>
      <c r="BA316" s="28"/>
      <c r="BH316" s="28"/>
      <c r="BO316" s="28"/>
      <c r="BV316" s="28"/>
      <c r="CC316" s="28"/>
      <c r="CJ316" s="28"/>
      <c r="CQ316" s="28"/>
    </row>
    <row r="317" spans="32:95" ht="15.75" customHeight="1" x14ac:dyDescent="0.25">
      <c r="AF317" s="28"/>
      <c r="AM317" s="28"/>
      <c r="AT317" s="28"/>
      <c r="BA317" s="28"/>
      <c r="BH317" s="28"/>
      <c r="BO317" s="28"/>
      <c r="BV317" s="28"/>
      <c r="CC317" s="28"/>
      <c r="CJ317" s="28"/>
      <c r="CQ317" s="28"/>
    </row>
    <row r="318" spans="32:95" ht="15.75" customHeight="1" x14ac:dyDescent="0.25">
      <c r="AF318" s="28"/>
      <c r="AM318" s="28"/>
      <c r="AT318" s="28"/>
      <c r="BA318" s="28"/>
      <c r="BH318" s="28"/>
      <c r="BO318" s="28"/>
      <c r="BV318" s="28"/>
      <c r="CC318" s="28"/>
      <c r="CJ318" s="28"/>
      <c r="CQ318" s="28"/>
    </row>
    <row r="319" spans="32:95" ht="15.75" customHeight="1" x14ac:dyDescent="0.25">
      <c r="AF319" s="28"/>
      <c r="AM319" s="28"/>
      <c r="AT319" s="28"/>
      <c r="BA319" s="28"/>
      <c r="BH319" s="28"/>
      <c r="BO319" s="28"/>
      <c r="BV319" s="28"/>
      <c r="CC319" s="28"/>
      <c r="CJ319" s="28"/>
      <c r="CQ319" s="28"/>
    </row>
    <row r="320" spans="32:95" ht="15.75" customHeight="1" x14ac:dyDescent="0.25">
      <c r="AF320" s="28"/>
      <c r="AM320" s="28"/>
      <c r="AT320" s="28"/>
      <c r="BA320" s="28"/>
      <c r="BH320" s="28"/>
      <c r="BO320" s="28"/>
      <c r="BV320" s="28"/>
      <c r="CC320" s="28"/>
      <c r="CJ320" s="28"/>
      <c r="CQ320" s="28"/>
    </row>
    <row r="321" spans="32:95" ht="15.75" customHeight="1" x14ac:dyDescent="0.25">
      <c r="AF321" s="28"/>
      <c r="AM321" s="28"/>
      <c r="AT321" s="28"/>
      <c r="BA321" s="28"/>
      <c r="BH321" s="28"/>
      <c r="BO321" s="28"/>
      <c r="BV321" s="28"/>
      <c r="CC321" s="28"/>
      <c r="CJ321" s="28"/>
      <c r="CQ321" s="28"/>
    </row>
    <row r="322" spans="32:95" ht="15.75" customHeight="1" x14ac:dyDescent="0.25">
      <c r="AF322" s="28"/>
      <c r="AM322" s="28"/>
      <c r="AT322" s="28"/>
      <c r="BA322" s="28"/>
      <c r="BH322" s="28"/>
      <c r="BO322" s="28"/>
      <c r="BV322" s="28"/>
      <c r="CC322" s="28"/>
      <c r="CJ322" s="28"/>
      <c r="CQ322" s="28"/>
    </row>
    <row r="323" spans="32:95" ht="15.75" customHeight="1" x14ac:dyDescent="0.25">
      <c r="AF323" s="28"/>
      <c r="AM323" s="28"/>
      <c r="AT323" s="28"/>
      <c r="BA323" s="28"/>
      <c r="BH323" s="28"/>
      <c r="BO323" s="28"/>
      <c r="BV323" s="28"/>
      <c r="CC323" s="28"/>
      <c r="CJ323" s="28"/>
      <c r="CQ323" s="28"/>
    </row>
    <row r="324" spans="32:95" ht="15.75" customHeight="1" x14ac:dyDescent="0.25">
      <c r="AF324" s="28"/>
      <c r="AM324" s="28"/>
      <c r="AT324" s="28"/>
      <c r="BA324" s="28"/>
      <c r="BH324" s="28"/>
      <c r="BO324" s="28"/>
      <c r="BV324" s="28"/>
      <c r="CC324" s="28"/>
      <c r="CJ324" s="28"/>
      <c r="CQ324" s="28"/>
    </row>
    <row r="325" spans="32:95" ht="15.75" customHeight="1" x14ac:dyDescent="0.25">
      <c r="AF325" s="28"/>
      <c r="AM325" s="28"/>
      <c r="AT325" s="28"/>
      <c r="BA325" s="28"/>
      <c r="BH325" s="28"/>
      <c r="BO325" s="28"/>
      <c r="BV325" s="28"/>
      <c r="CC325" s="28"/>
      <c r="CJ325" s="28"/>
      <c r="CQ325" s="28"/>
    </row>
    <row r="326" spans="32:95" ht="15.75" customHeight="1" x14ac:dyDescent="0.25">
      <c r="AF326" s="28"/>
      <c r="AM326" s="28"/>
      <c r="AT326" s="28"/>
      <c r="BA326" s="28"/>
      <c r="BH326" s="28"/>
      <c r="BO326" s="28"/>
      <c r="BV326" s="28"/>
      <c r="CC326" s="28"/>
      <c r="CJ326" s="28"/>
      <c r="CQ326" s="28"/>
    </row>
    <row r="327" spans="32:95" ht="15.75" customHeight="1" x14ac:dyDescent="0.25">
      <c r="AF327" s="28"/>
      <c r="AM327" s="28"/>
      <c r="AT327" s="28"/>
      <c r="BA327" s="28"/>
      <c r="BH327" s="28"/>
      <c r="BO327" s="28"/>
      <c r="BV327" s="28"/>
      <c r="CC327" s="28"/>
      <c r="CJ327" s="28"/>
      <c r="CQ327" s="28"/>
    </row>
    <row r="328" spans="32:95" ht="15.75" customHeight="1" x14ac:dyDescent="0.25">
      <c r="AF328" s="28"/>
      <c r="AM328" s="28"/>
      <c r="AT328" s="28"/>
      <c r="BA328" s="28"/>
      <c r="BH328" s="28"/>
      <c r="BO328" s="28"/>
      <c r="BV328" s="28"/>
      <c r="CC328" s="28"/>
      <c r="CJ328" s="28"/>
      <c r="CQ328" s="28"/>
    </row>
    <row r="329" spans="32:95" ht="15.75" customHeight="1" x14ac:dyDescent="0.25">
      <c r="AF329" s="28"/>
      <c r="AM329" s="28"/>
      <c r="AT329" s="28"/>
      <c r="BA329" s="28"/>
      <c r="BH329" s="28"/>
      <c r="BO329" s="28"/>
      <c r="BV329" s="28"/>
      <c r="CC329" s="28"/>
      <c r="CJ329" s="28"/>
      <c r="CQ329" s="28"/>
    </row>
    <row r="330" spans="32:95" ht="15.75" customHeight="1" x14ac:dyDescent="0.25">
      <c r="AF330" s="28"/>
      <c r="AM330" s="28"/>
      <c r="AT330" s="28"/>
      <c r="BA330" s="28"/>
      <c r="BH330" s="28"/>
      <c r="BO330" s="28"/>
      <c r="BV330" s="28"/>
      <c r="CC330" s="28"/>
      <c r="CJ330" s="28"/>
      <c r="CQ330" s="28"/>
    </row>
    <row r="331" spans="32:95" ht="15.75" customHeight="1" x14ac:dyDescent="0.25">
      <c r="AF331" s="28"/>
      <c r="AM331" s="28"/>
      <c r="AT331" s="28"/>
      <c r="BA331" s="28"/>
      <c r="BH331" s="28"/>
      <c r="BO331" s="28"/>
      <c r="BV331" s="28"/>
      <c r="CC331" s="28"/>
      <c r="CJ331" s="28"/>
      <c r="CQ331" s="28"/>
    </row>
    <row r="332" spans="32:95" ht="15.75" customHeight="1" x14ac:dyDescent="0.25">
      <c r="AF332" s="28"/>
      <c r="AM332" s="28"/>
      <c r="AT332" s="28"/>
      <c r="BA332" s="28"/>
      <c r="BH332" s="28"/>
      <c r="BO332" s="28"/>
      <c r="BV332" s="28"/>
      <c r="CC332" s="28"/>
      <c r="CJ332" s="28"/>
      <c r="CQ332" s="28"/>
    </row>
    <row r="333" spans="32:95" ht="15.75" customHeight="1" x14ac:dyDescent="0.25">
      <c r="AF333" s="28"/>
      <c r="AM333" s="28"/>
      <c r="AT333" s="28"/>
      <c r="BA333" s="28"/>
      <c r="BH333" s="28"/>
      <c r="BO333" s="28"/>
      <c r="BV333" s="28"/>
      <c r="CC333" s="28"/>
      <c r="CJ333" s="28"/>
      <c r="CQ333" s="28"/>
    </row>
    <row r="334" spans="32:95" ht="15.75" customHeight="1" x14ac:dyDescent="0.25">
      <c r="AF334" s="28"/>
      <c r="AM334" s="28"/>
      <c r="AT334" s="28"/>
      <c r="BA334" s="28"/>
      <c r="BH334" s="28"/>
      <c r="BO334" s="28"/>
      <c r="BV334" s="28"/>
      <c r="CC334" s="28"/>
      <c r="CJ334" s="28"/>
      <c r="CQ334" s="28"/>
    </row>
    <row r="335" spans="32:95" ht="15.75" customHeight="1" x14ac:dyDescent="0.25">
      <c r="AF335" s="28"/>
      <c r="AM335" s="28"/>
      <c r="AT335" s="28"/>
      <c r="BA335" s="28"/>
      <c r="BH335" s="28"/>
      <c r="BO335" s="28"/>
      <c r="BV335" s="28"/>
      <c r="CC335" s="28"/>
      <c r="CJ335" s="28"/>
      <c r="CQ335" s="28"/>
    </row>
    <row r="336" spans="32:95" ht="15.75" customHeight="1" x14ac:dyDescent="0.25">
      <c r="AF336" s="28"/>
      <c r="AM336" s="28"/>
      <c r="AT336" s="28"/>
      <c r="BA336" s="28"/>
      <c r="BH336" s="28"/>
      <c r="BO336" s="28"/>
      <c r="BV336" s="28"/>
      <c r="CC336" s="28"/>
      <c r="CJ336" s="28"/>
      <c r="CQ336" s="28"/>
    </row>
    <row r="337" spans="32:95" ht="15.75" customHeight="1" x14ac:dyDescent="0.25">
      <c r="AF337" s="28"/>
      <c r="AM337" s="28"/>
      <c r="AT337" s="28"/>
      <c r="BA337" s="28"/>
      <c r="BH337" s="28"/>
      <c r="BO337" s="28"/>
      <c r="BV337" s="28"/>
      <c r="CC337" s="28"/>
      <c r="CJ337" s="28"/>
      <c r="CQ337" s="28"/>
    </row>
    <row r="338" spans="32:95" ht="15.75" customHeight="1" x14ac:dyDescent="0.25">
      <c r="AF338" s="28"/>
      <c r="AM338" s="28"/>
      <c r="AT338" s="28"/>
      <c r="BA338" s="28"/>
      <c r="BH338" s="28"/>
      <c r="BO338" s="28"/>
      <c r="BV338" s="28"/>
      <c r="CC338" s="28"/>
      <c r="CJ338" s="28"/>
      <c r="CQ338" s="28"/>
    </row>
    <row r="339" spans="32:95" ht="15.75" customHeight="1" x14ac:dyDescent="0.25">
      <c r="AF339" s="28"/>
      <c r="AM339" s="28"/>
      <c r="AT339" s="28"/>
      <c r="BA339" s="28"/>
      <c r="BH339" s="28"/>
      <c r="BO339" s="28"/>
      <c r="BV339" s="28"/>
      <c r="CC339" s="28"/>
      <c r="CJ339" s="28"/>
      <c r="CQ339" s="28"/>
    </row>
    <row r="340" spans="32:95" ht="15.75" customHeight="1" x14ac:dyDescent="0.25">
      <c r="AF340" s="28"/>
      <c r="AM340" s="28"/>
      <c r="AT340" s="28"/>
      <c r="BA340" s="28"/>
      <c r="BH340" s="28"/>
      <c r="BO340" s="28"/>
      <c r="BV340" s="28"/>
      <c r="CC340" s="28"/>
      <c r="CJ340" s="28"/>
      <c r="CQ340" s="28"/>
    </row>
    <row r="341" spans="32:95" ht="15.75" customHeight="1" x14ac:dyDescent="0.25">
      <c r="AF341" s="28"/>
      <c r="AM341" s="28"/>
      <c r="AT341" s="28"/>
      <c r="BA341" s="28"/>
      <c r="BH341" s="28"/>
      <c r="BO341" s="28"/>
      <c r="BV341" s="28"/>
      <c r="CC341" s="28"/>
      <c r="CJ341" s="28"/>
      <c r="CQ341" s="28"/>
    </row>
    <row r="342" spans="32:95" ht="15.75" customHeight="1" x14ac:dyDescent="0.25">
      <c r="AF342" s="28"/>
      <c r="AM342" s="28"/>
      <c r="AT342" s="28"/>
      <c r="BA342" s="28"/>
      <c r="BH342" s="28"/>
      <c r="BO342" s="28"/>
      <c r="BV342" s="28"/>
      <c r="CC342" s="28"/>
      <c r="CJ342" s="28"/>
      <c r="CQ342" s="28"/>
    </row>
    <row r="343" spans="32:95" ht="15.75" customHeight="1" x14ac:dyDescent="0.25">
      <c r="AF343" s="28"/>
      <c r="AM343" s="28"/>
      <c r="AT343" s="28"/>
      <c r="BA343" s="28"/>
      <c r="BH343" s="28"/>
      <c r="BO343" s="28"/>
      <c r="BV343" s="28"/>
      <c r="CC343" s="28"/>
      <c r="CJ343" s="28"/>
      <c r="CQ343" s="28"/>
    </row>
    <row r="344" spans="32:95" ht="15.75" customHeight="1" x14ac:dyDescent="0.25">
      <c r="AF344" s="28"/>
      <c r="AM344" s="28"/>
      <c r="AT344" s="28"/>
      <c r="BA344" s="28"/>
      <c r="BH344" s="28"/>
      <c r="BO344" s="28"/>
      <c r="BV344" s="28"/>
      <c r="CC344" s="28"/>
      <c r="CJ344" s="28"/>
      <c r="CQ344" s="28"/>
    </row>
    <row r="345" spans="32:95" ht="15.75" customHeight="1" x14ac:dyDescent="0.25">
      <c r="AF345" s="28"/>
      <c r="AM345" s="28"/>
      <c r="AT345" s="28"/>
      <c r="BA345" s="28"/>
      <c r="BH345" s="28"/>
      <c r="BO345" s="28"/>
      <c r="BV345" s="28"/>
      <c r="CC345" s="28"/>
      <c r="CJ345" s="28"/>
      <c r="CQ345" s="28"/>
    </row>
    <row r="346" spans="32:95" ht="15.75" customHeight="1" x14ac:dyDescent="0.25">
      <c r="AF346" s="28"/>
      <c r="AM346" s="28"/>
      <c r="AT346" s="28"/>
      <c r="BA346" s="28"/>
      <c r="BH346" s="28"/>
      <c r="BO346" s="28"/>
      <c r="BV346" s="28"/>
      <c r="CC346" s="28"/>
      <c r="CJ346" s="28"/>
      <c r="CQ346" s="28"/>
    </row>
    <row r="347" spans="32:95" ht="15.75" customHeight="1" x14ac:dyDescent="0.25">
      <c r="AF347" s="28"/>
      <c r="AM347" s="28"/>
      <c r="AT347" s="28"/>
      <c r="BA347" s="28"/>
      <c r="BH347" s="28"/>
      <c r="BO347" s="28"/>
      <c r="BV347" s="28"/>
      <c r="CC347" s="28"/>
      <c r="CJ347" s="28"/>
      <c r="CQ347" s="28"/>
    </row>
    <row r="348" spans="32:95" ht="15.75" customHeight="1" x14ac:dyDescent="0.25">
      <c r="AF348" s="28"/>
      <c r="AM348" s="28"/>
      <c r="AT348" s="28"/>
      <c r="BA348" s="28"/>
      <c r="BH348" s="28"/>
      <c r="BO348" s="28"/>
      <c r="BV348" s="28"/>
      <c r="CC348" s="28"/>
      <c r="CJ348" s="28"/>
      <c r="CQ348" s="28"/>
    </row>
    <row r="349" spans="32:95" ht="15.75" customHeight="1" x14ac:dyDescent="0.25">
      <c r="AF349" s="28"/>
      <c r="AM349" s="28"/>
      <c r="AT349" s="28"/>
      <c r="BA349" s="28"/>
      <c r="BH349" s="28"/>
      <c r="BO349" s="28"/>
      <c r="BV349" s="28"/>
      <c r="CC349" s="28"/>
      <c r="CJ349" s="28"/>
      <c r="CQ349" s="28"/>
    </row>
    <row r="350" spans="32:95" ht="15.75" customHeight="1" x14ac:dyDescent="0.25">
      <c r="AF350" s="28"/>
      <c r="AM350" s="28"/>
      <c r="AT350" s="28"/>
      <c r="BA350" s="28"/>
      <c r="BH350" s="28"/>
      <c r="BO350" s="28"/>
      <c r="BV350" s="28"/>
      <c r="CC350" s="28"/>
      <c r="CJ350" s="28"/>
      <c r="CQ350" s="28"/>
    </row>
    <row r="351" spans="32:95" ht="15.75" customHeight="1" x14ac:dyDescent="0.25">
      <c r="AF351" s="28"/>
      <c r="AM351" s="28"/>
      <c r="AT351" s="28"/>
      <c r="BA351" s="28"/>
      <c r="BH351" s="28"/>
      <c r="BO351" s="28"/>
      <c r="BV351" s="28"/>
      <c r="CC351" s="28"/>
      <c r="CJ351" s="28"/>
      <c r="CQ351" s="28"/>
    </row>
    <row r="352" spans="32:95" ht="15.75" customHeight="1" x14ac:dyDescent="0.25">
      <c r="AF352" s="28"/>
      <c r="AM352" s="28"/>
      <c r="AT352" s="28"/>
      <c r="BA352" s="28"/>
      <c r="BH352" s="28"/>
      <c r="BO352" s="28"/>
      <c r="BV352" s="28"/>
      <c r="CC352" s="28"/>
      <c r="CJ352" s="28"/>
      <c r="CQ352" s="28"/>
    </row>
    <row r="353" spans="32:95" ht="15.75" customHeight="1" x14ac:dyDescent="0.25">
      <c r="AF353" s="28"/>
      <c r="AM353" s="28"/>
      <c r="AT353" s="28"/>
      <c r="BA353" s="28"/>
      <c r="BH353" s="28"/>
      <c r="BO353" s="28"/>
      <c r="BV353" s="28"/>
      <c r="CC353" s="28"/>
      <c r="CJ353" s="28"/>
      <c r="CQ353" s="28"/>
    </row>
    <row r="354" spans="32:95" ht="15.75" customHeight="1" x14ac:dyDescent="0.25">
      <c r="AF354" s="28"/>
      <c r="AM354" s="28"/>
      <c r="AT354" s="28"/>
      <c r="BA354" s="28"/>
      <c r="BH354" s="28"/>
      <c r="BO354" s="28"/>
      <c r="BV354" s="28"/>
      <c r="CC354" s="28"/>
      <c r="CJ354" s="28"/>
      <c r="CQ354" s="28"/>
    </row>
    <row r="355" spans="32:95" ht="15.75" customHeight="1" x14ac:dyDescent="0.25">
      <c r="AF355" s="28"/>
      <c r="AM355" s="28"/>
      <c r="AT355" s="28"/>
      <c r="BA355" s="28"/>
      <c r="BH355" s="28"/>
      <c r="BO355" s="28"/>
      <c r="BV355" s="28"/>
      <c r="CC355" s="28"/>
      <c r="CJ355" s="28"/>
      <c r="CQ355" s="28"/>
    </row>
    <row r="356" spans="32:95" ht="15.75" customHeight="1" x14ac:dyDescent="0.25">
      <c r="AF356" s="28"/>
      <c r="AM356" s="28"/>
      <c r="AT356" s="28"/>
      <c r="BA356" s="28"/>
      <c r="BH356" s="28"/>
      <c r="BO356" s="28"/>
      <c r="BV356" s="28"/>
      <c r="CC356" s="28"/>
      <c r="CJ356" s="28"/>
      <c r="CQ356" s="28"/>
    </row>
    <row r="357" spans="32:95" ht="15.75" customHeight="1" x14ac:dyDescent="0.25">
      <c r="AF357" s="28"/>
      <c r="AM357" s="28"/>
      <c r="AT357" s="28"/>
      <c r="BA357" s="28"/>
      <c r="BH357" s="28"/>
      <c r="BO357" s="28"/>
      <c r="BV357" s="28"/>
      <c r="CC357" s="28"/>
      <c r="CJ357" s="28"/>
      <c r="CQ357" s="28"/>
    </row>
    <row r="358" spans="32:95" ht="15.75" customHeight="1" x14ac:dyDescent="0.25">
      <c r="AF358" s="28"/>
      <c r="AM358" s="28"/>
      <c r="AT358" s="28"/>
      <c r="BA358" s="28"/>
      <c r="BH358" s="28"/>
      <c r="BO358" s="28"/>
      <c r="BV358" s="28"/>
      <c r="CC358" s="28"/>
      <c r="CJ358" s="28"/>
      <c r="CQ358" s="28"/>
    </row>
    <row r="359" spans="32:95" ht="15.75" customHeight="1" x14ac:dyDescent="0.25">
      <c r="AF359" s="28"/>
      <c r="AM359" s="28"/>
      <c r="AT359" s="28"/>
      <c r="BA359" s="28"/>
      <c r="BH359" s="28"/>
      <c r="BO359" s="28"/>
      <c r="BV359" s="28"/>
      <c r="CC359" s="28"/>
      <c r="CJ359" s="28"/>
      <c r="CQ359" s="28"/>
    </row>
    <row r="360" spans="32:95" ht="15.75" customHeight="1" x14ac:dyDescent="0.25">
      <c r="AF360" s="28"/>
      <c r="AM360" s="28"/>
      <c r="AT360" s="28"/>
      <c r="BA360" s="28"/>
      <c r="BH360" s="28"/>
      <c r="BO360" s="28"/>
      <c r="BV360" s="28"/>
      <c r="CC360" s="28"/>
      <c r="CJ360" s="28"/>
      <c r="CQ360" s="28"/>
    </row>
    <row r="361" spans="32:95" ht="15.75" customHeight="1" x14ac:dyDescent="0.25">
      <c r="AF361" s="28"/>
      <c r="AM361" s="28"/>
      <c r="AT361" s="28"/>
      <c r="BA361" s="28"/>
      <c r="BH361" s="28"/>
      <c r="BO361" s="28"/>
      <c r="BV361" s="28"/>
      <c r="CC361" s="28"/>
      <c r="CJ361" s="28"/>
      <c r="CQ361" s="28"/>
    </row>
    <row r="362" spans="32:95" ht="15.75" customHeight="1" x14ac:dyDescent="0.25">
      <c r="AF362" s="28"/>
      <c r="AM362" s="28"/>
      <c r="AT362" s="28"/>
      <c r="BA362" s="28"/>
      <c r="BH362" s="28"/>
      <c r="BO362" s="28"/>
      <c r="BV362" s="28"/>
      <c r="CC362" s="28"/>
      <c r="CJ362" s="28"/>
      <c r="CQ362" s="28"/>
    </row>
    <row r="363" spans="32:95" ht="15.75" customHeight="1" x14ac:dyDescent="0.25">
      <c r="AF363" s="28"/>
      <c r="AM363" s="28"/>
      <c r="AT363" s="28"/>
      <c r="BA363" s="28"/>
      <c r="BH363" s="28"/>
      <c r="BO363" s="28"/>
      <c r="BV363" s="28"/>
      <c r="CC363" s="28"/>
      <c r="CJ363" s="28"/>
      <c r="CQ363" s="28"/>
    </row>
    <row r="364" spans="32:95" ht="15.75" customHeight="1" x14ac:dyDescent="0.25">
      <c r="AF364" s="28"/>
      <c r="AM364" s="28"/>
      <c r="AT364" s="28"/>
      <c r="BA364" s="28"/>
      <c r="BH364" s="28"/>
      <c r="BO364" s="28"/>
      <c r="BV364" s="28"/>
      <c r="CC364" s="28"/>
      <c r="CJ364" s="28"/>
      <c r="CQ364" s="28"/>
    </row>
    <row r="365" spans="32:95" ht="15.75" customHeight="1" x14ac:dyDescent="0.25">
      <c r="AF365" s="28"/>
      <c r="AM365" s="28"/>
      <c r="AT365" s="28"/>
      <c r="BA365" s="28"/>
      <c r="BH365" s="28"/>
      <c r="BO365" s="28"/>
      <c r="BV365" s="28"/>
      <c r="CC365" s="28"/>
      <c r="CJ365" s="28"/>
      <c r="CQ365" s="28"/>
    </row>
    <row r="366" spans="32:95" ht="15.75" customHeight="1" x14ac:dyDescent="0.25">
      <c r="AF366" s="28"/>
      <c r="AM366" s="28"/>
      <c r="AT366" s="28"/>
      <c r="BA366" s="28"/>
      <c r="BH366" s="28"/>
      <c r="BO366" s="28"/>
      <c r="BV366" s="28"/>
      <c r="CC366" s="28"/>
      <c r="CJ366" s="28"/>
      <c r="CQ366" s="28"/>
    </row>
    <row r="367" spans="32:95" ht="15.75" customHeight="1" x14ac:dyDescent="0.25">
      <c r="AF367" s="28"/>
      <c r="AM367" s="28"/>
      <c r="AT367" s="28"/>
      <c r="BA367" s="28"/>
      <c r="BH367" s="28"/>
      <c r="BO367" s="28"/>
      <c r="BV367" s="28"/>
      <c r="CC367" s="28"/>
      <c r="CJ367" s="28"/>
      <c r="CQ367" s="28"/>
    </row>
    <row r="368" spans="32:95" ht="15.75" customHeight="1" x14ac:dyDescent="0.25">
      <c r="AF368" s="28"/>
      <c r="AM368" s="28"/>
      <c r="AT368" s="28"/>
      <c r="BA368" s="28"/>
      <c r="BH368" s="28"/>
      <c r="BO368" s="28"/>
      <c r="BV368" s="28"/>
      <c r="CC368" s="28"/>
      <c r="CJ368" s="28"/>
      <c r="CQ368" s="28"/>
    </row>
    <row r="369" spans="32:95" ht="15.75" customHeight="1" x14ac:dyDescent="0.25">
      <c r="AF369" s="28"/>
      <c r="AM369" s="28"/>
      <c r="AT369" s="28"/>
      <c r="BA369" s="28"/>
      <c r="BH369" s="28"/>
      <c r="BO369" s="28"/>
      <c r="BV369" s="28"/>
      <c r="CC369" s="28"/>
      <c r="CJ369" s="28"/>
      <c r="CQ369" s="28"/>
    </row>
    <row r="370" spans="32:95" ht="15.75" customHeight="1" x14ac:dyDescent="0.25">
      <c r="AF370" s="28"/>
      <c r="AM370" s="28"/>
      <c r="AT370" s="28"/>
      <c r="BA370" s="28"/>
      <c r="BH370" s="28"/>
      <c r="BO370" s="28"/>
      <c r="BV370" s="28"/>
      <c r="CC370" s="28"/>
      <c r="CJ370" s="28"/>
      <c r="CQ370" s="28"/>
    </row>
    <row r="371" spans="32:95" ht="15.75" customHeight="1" x14ac:dyDescent="0.25">
      <c r="AF371" s="28"/>
      <c r="AM371" s="28"/>
      <c r="AT371" s="28"/>
      <c r="BA371" s="28"/>
      <c r="BH371" s="28"/>
      <c r="BO371" s="28"/>
      <c r="BV371" s="28"/>
      <c r="CC371" s="28"/>
      <c r="CJ371" s="28"/>
      <c r="CQ371" s="28"/>
    </row>
    <row r="372" spans="32:95" ht="15.75" customHeight="1" x14ac:dyDescent="0.25">
      <c r="AF372" s="28"/>
      <c r="AM372" s="28"/>
      <c r="AT372" s="28"/>
      <c r="BA372" s="28"/>
      <c r="BH372" s="28"/>
      <c r="BO372" s="28"/>
      <c r="BV372" s="28"/>
      <c r="CC372" s="28"/>
      <c r="CJ372" s="28"/>
      <c r="CQ372" s="28"/>
    </row>
    <row r="373" spans="32:95" ht="15.75" customHeight="1" x14ac:dyDescent="0.25">
      <c r="AF373" s="28"/>
      <c r="AM373" s="28"/>
      <c r="AT373" s="28"/>
      <c r="BA373" s="28"/>
      <c r="BH373" s="28"/>
      <c r="BO373" s="28"/>
      <c r="BV373" s="28"/>
      <c r="CC373" s="28"/>
      <c r="CJ373" s="28"/>
      <c r="CQ373" s="28"/>
    </row>
    <row r="374" spans="32:95" ht="15.75" customHeight="1" x14ac:dyDescent="0.25">
      <c r="AF374" s="28"/>
      <c r="AM374" s="28"/>
      <c r="AT374" s="28"/>
      <c r="BA374" s="28"/>
      <c r="BH374" s="28"/>
      <c r="BO374" s="28"/>
      <c r="BV374" s="28"/>
      <c r="CC374" s="28"/>
      <c r="CJ374" s="28"/>
      <c r="CQ374" s="28"/>
    </row>
    <row r="375" spans="32:95" ht="15.75" customHeight="1" x14ac:dyDescent="0.25">
      <c r="AF375" s="28"/>
      <c r="AM375" s="28"/>
      <c r="AT375" s="28"/>
      <c r="BA375" s="28"/>
      <c r="BH375" s="28"/>
      <c r="BO375" s="28"/>
      <c r="BV375" s="28"/>
      <c r="CC375" s="28"/>
      <c r="CJ375" s="28"/>
      <c r="CQ375" s="28"/>
    </row>
    <row r="376" spans="32:95" ht="15.75" customHeight="1" x14ac:dyDescent="0.25">
      <c r="AF376" s="28"/>
      <c r="AM376" s="28"/>
      <c r="AT376" s="28"/>
      <c r="BA376" s="28"/>
      <c r="BH376" s="28"/>
      <c r="BO376" s="28"/>
      <c r="BV376" s="28"/>
      <c r="CC376" s="28"/>
      <c r="CJ376" s="28"/>
      <c r="CQ376" s="28"/>
    </row>
    <row r="377" spans="32:95" ht="15.75" customHeight="1" x14ac:dyDescent="0.25">
      <c r="AF377" s="28"/>
      <c r="AM377" s="28"/>
      <c r="AT377" s="28"/>
      <c r="BA377" s="28"/>
      <c r="BH377" s="28"/>
      <c r="BO377" s="28"/>
      <c r="BV377" s="28"/>
      <c r="CC377" s="28"/>
      <c r="CJ377" s="28"/>
      <c r="CQ377" s="28"/>
    </row>
    <row r="378" spans="32:95" ht="15.75" customHeight="1" x14ac:dyDescent="0.25">
      <c r="AF378" s="28"/>
      <c r="AM378" s="28"/>
      <c r="AT378" s="28"/>
      <c r="BA378" s="28"/>
      <c r="BH378" s="28"/>
      <c r="BO378" s="28"/>
      <c r="BV378" s="28"/>
      <c r="CC378" s="28"/>
      <c r="CJ378" s="28"/>
      <c r="CQ378" s="28"/>
    </row>
    <row r="379" spans="32:95" ht="15.75" customHeight="1" x14ac:dyDescent="0.25">
      <c r="AF379" s="28"/>
      <c r="AM379" s="28"/>
      <c r="AT379" s="28"/>
      <c r="BA379" s="28"/>
      <c r="BH379" s="28"/>
      <c r="BO379" s="28"/>
      <c r="BV379" s="28"/>
      <c r="CC379" s="28"/>
      <c r="CJ379" s="28"/>
      <c r="CQ379" s="28"/>
    </row>
    <row r="380" spans="32:95" ht="15.75" customHeight="1" x14ac:dyDescent="0.25">
      <c r="AF380" s="28"/>
      <c r="AM380" s="28"/>
      <c r="AT380" s="28"/>
      <c r="BA380" s="28"/>
      <c r="BH380" s="28"/>
      <c r="BO380" s="28"/>
      <c r="BV380" s="28"/>
      <c r="CC380" s="28"/>
      <c r="CJ380" s="28"/>
      <c r="CQ380" s="28"/>
    </row>
    <row r="381" spans="32:95" ht="15.75" customHeight="1" x14ac:dyDescent="0.25">
      <c r="AF381" s="28"/>
      <c r="AM381" s="28"/>
      <c r="AT381" s="28"/>
      <c r="BA381" s="28"/>
      <c r="BH381" s="28"/>
      <c r="BO381" s="28"/>
      <c r="BV381" s="28"/>
      <c r="CC381" s="28"/>
      <c r="CJ381" s="28"/>
      <c r="CQ381" s="28"/>
    </row>
    <row r="382" spans="32:95" ht="15.75" customHeight="1" x14ac:dyDescent="0.25">
      <c r="AF382" s="28"/>
      <c r="AM382" s="28"/>
      <c r="AT382" s="28"/>
      <c r="BA382" s="28"/>
      <c r="BH382" s="28"/>
      <c r="BO382" s="28"/>
      <c r="BV382" s="28"/>
      <c r="CC382" s="28"/>
      <c r="CJ382" s="28"/>
      <c r="CQ382" s="28"/>
    </row>
    <row r="383" spans="32:95" ht="15.75" customHeight="1" x14ac:dyDescent="0.25">
      <c r="AF383" s="28"/>
      <c r="AM383" s="28"/>
      <c r="AT383" s="28"/>
      <c r="BA383" s="28"/>
      <c r="BH383" s="28"/>
      <c r="BO383" s="28"/>
      <c r="BV383" s="28"/>
      <c r="CC383" s="28"/>
      <c r="CJ383" s="28"/>
      <c r="CQ383" s="28"/>
    </row>
    <row r="384" spans="32:95" ht="15.75" customHeight="1" x14ac:dyDescent="0.25">
      <c r="AF384" s="28"/>
      <c r="AM384" s="28"/>
      <c r="AT384" s="28"/>
      <c r="BA384" s="28"/>
      <c r="BH384" s="28"/>
      <c r="BO384" s="28"/>
      <c r="BV384" s="28"/>
      <c r="CC384" s="28"/>
      <c r="CJ384" s="28"/>
      <c r="CQ384" s="28"/>
    </row>
    <row r="385" spans="32:95" ht="15.75" customHeight="1" x14ac:dyDescent="0.25">
      <c r="AF385" s="28"/>
      <c r="AM385" s="28"/>
      <c r="AT385" s="28"/>
      <c r="BA385" s="28"/>
      <c r="BH385" s="28"/>
      <c r="BO385" s="28"/>
      <c r="BV385" s="28"/>
      <c r="CC385" s="28"/>
      <c r="CJ385" s="28"/>
      <c r="CQ385" s="28"/>
    </row>
    <row r="386" spans="32:95" ht="15.75" customHeight="1" x14ac:dyDescent="0.25">
      <c r="AF386" s="28"/>
      <c r="AM386" s="28"/>
      <c r="AT386" s="28"/>
      <c r="BA386" s="28"/>
      <c r="BH386" s="28"/>
      <c r="BO386" s="28"/>
      <c r="BV386" s="28"/>
      <c r="CC386" s="28"/>
      <c r="CJ386" s="28"/>
      <c r="CQ386" s="28"/>
    </row>
    <row r="387" spans="32:95" ht="15.75" customHeight="1" x14ac:dyDescent="0.25">
      <c r="AF387" s="28"/>
      <c r="AM387" s="28"/>
      <c r="AT387" s="28"/>
      <c r="BA387" s="28"/>
      <c r="BH387" s="28"/>
      <c r="BO387" s="28"/>
      <c r="BV387" s="28"/>
      <c r="CC387" s="28"/>
      <c r="CJ387" s="28"/>
      <c r="CQ387" s="28"/>
    </row>
    <row r="388" spans="32:95" ht="15.75" customHeight="1" x14ac:dyDescent="0.25">
      <c r="AF388" s="28"/>
      <c r="AM388" s="28"/>
      <c r="AT388" s="28"/>
      <c r="BA388" s="28"/>
      <c r="BH388" s="28"/>
      <c r="BO388" s="28"/>
      <c r="BV388" s="28"/>
      <c r="CC388" s="28"/>
      <c r="CJ388" s="28"/>
      <c r="CQ388" s="28"/>
    </row>
    <row r="389" spans="32:95" ht="15.75" customHeight="1" x14ac:dyDescent="0.25">
      <c r="AF389" s="28"/>
      <c r="AM389" s="28"/>
      <c r="AT389" s="28"/>
      <c r="BA389" s="28"/>
      <c r="BH389" s="28"/>
      <c r="BO389" s="28"/>
      <c r="BV389" s="28"/>
      <c r="CC389" s="28"/>
      <c r="CJ389" s="28"/>
      <c r="CQ389" s="28"/>
    </row>
    <row r="390" spans="32:95" ht="15.75" customHeight="1" x14ac:dyDescent="0.25">
      <c r="AF390" s="28"/>
      <c r="AM390" s="28"/>
      <c r="AT390" s="28"/>
      <c r="BA390" s="28"/>
      <c r="BH390" s="28"/>
      <c r="BO390" s="28"/>
      <c r="BV390" s="28"/>
      <c r="CC390" s="28"/>
      <c r="CJ390" s="28"/>
      <c r="CQ390" s="28"/>
    </row>
    <row r="391" spans="32:95" ht="15.75" customHeight="1" x14ac:dyDescent="0.25">
      <c r="AF391" s="28"/>
      <c r="AM391" s="28"/>
      <c r="AT391" s="28"/>
      <c r="BA391" s="28"/>
      <c r="BH391" s="28"/>
      <c r="BO391" s="28"/>
      <c r="BV391" s="28"/>
      <c r="CC391" s="28"/>
      <c r="CJ391" s="28"/>
      <c r="CQ391" s="28"/>
    </row>
    <row r="392" spans="32:95" ht="15.75" customHeight="1" x14ac:dyDescent="0.25">
      <c r="AF392" s="28"/>
      <c r="AM392" s="28"/>
      <c r="AT392" s="28"/>
      <c r="BA392" s="28"/>
      <c r="BH392" s="28"/>
      <c r="BO392" s="28"/>
      <c r="BV392" s="28"/>
      <c r="CC392" s="28"/>
      <c r="CJ392" s="28"/>
      <c r="CQ392" s="28"/>
    </row>
    <row r="393" spans="32:95" ht="15.75" customHeight="1" x14ac:dyDescent="0.25">
      <c r="AF393" s="28"/>
      <c r="AM393" s="28"/>
      <c r="AT393" s="28"/>
      <c r="BA393" s="28"/>
      <c r="BH393" s="28"/>
      <c r="BO393" s="28"/>
      <c r="BV393" s="28"/>
      <c r="CC393" s="28"/>
      <c r="CJ393" s="28"/>
      <c r="CQ393" s="28"/>
    </row>
    <row r="394" spans="32:95" ht="15.75" customHeight="1" x14ac:dyDescent="0.25">
      <c r="AF394" s="28"/>
      <c r="AM394" s="28"/>
      <c r="AT394" s="28"/>
      <c r="BA394" s="28"/>
      <c r="BH394" s="28"/>
      <c r="BO394" s="28"/>
      <c r="BV394" s="28"/>
      <c r="CC394" s="28"/>
      <c r="CJ394" s="28"/>
      <c r="CQ394" s="28"/>
    </row>
    <row r="395" spans="32:95" ht="15.75" customHeight="1" x14ac:dyDescent="0.25">
      <c r="AF395" s="28"/>
      <c r="AM395" s="28"/>
      <c r="AT395" s="28"/>
      <c r="BA395" s="28"/>
      <c r="BH395" s="28"/>
      <c r="BO395" s="28"/>
      <c r="BV395" s="28"/>
      <c r="CC395" s="28"/>
      <c r="CJ395" s="28"/>
      <c r="CQ395" s="28"/>
    </row>
    <row r="396" spans="32:95" ht="15.75" customHeight="1" x14ac:dyDescent="0.25">
      <c r="AF396" s="28"/>
      <c r="AM396" s="28"/>
      <c r="AT396" s="28"/>
      <c r="BA396" s="28"/>
      <c r="BH396" s="28"/>
      <c r="BO396" s="28"/>
      <c r="BV396" s="28"/>
      <c r="CC396" s="28"/>
      <c r="CJ396" s="28"/>
      <c r="CQ396" s="28"/>
    </row>
    <row r="397" spans="32:95" ht="15.75" customHeight="1" x14ac:dyDescent="0.25">
      <c r="AF397" s="28"/>
      <c r="AM397" s="28"/>
      <c r="AT397" s="28"/>
      <c r="BA397" s="28"/>
      <c r="BH397" s="28"/>
      <c r="BO397" s="28"/>
      <c r="BV397" s="28"/>
      <c r="CC397" s="28"/>
      <c r="CJ397" s="28"/>
      <c r="CQ397" s="28"/>
    </row>
    <row r="398" spans="32:95" ht="15.75" customHeight="1" x14ac:dyDescent="0.25">
      <c r="AF398" s="28"/>
      <c r="AM398" s="28"/>
      <c r="AT398" s="28"/>
      <c r="BA398" s="28"/>
      <c r="BH398" s="28"/>
      <c r="BO398" s="28"/>
      <c r="BV398" s="28"/>
      <c r="CC398" s="28"/>
      <c r="CJ398" s="28"/>
      <c r="CQ398" s="28"/>
    </row>
    <row r="399" spans="32:95" ht="15.75" customHeight="1" x14ac:dyDescent="0.25">
      <c r="AF399" s="28"/>
      <c r="AM399" s="28"/>
      <c r="AT399" s="28"/>
      <c r="BA399" s="28"/>
      <c r="BH399" s="28"/>
      <c r="BO399" s="28"/>
      <c r="BV399" s="28"/>
      <c r="CC399" s="28"/>
      <c r="CJ399" s="28"/>
      <c r="CQ399" s="28"/>
    </row>
    <row r="400" spans="32:95" ht="15.75" customHeight="1" x14ac:dyDescent="0.25">
      <c r="AF400" s="28"/>
      <c r="AM400" s="28"/>
      <c r="AT400" s="28"/>
      <c r="BA400" s="28"/>
      <c r="BH400" s="28"/>
      <c r="BO400" s="28"/>
      <c r="BV400" s="28"/>
      <c r="CC400" s="28"/>
      <c r="CJ400" s="28"/>
      <c r="CQ400" s="28"/>
    </row>
    <row r="401" spans="32:95" ht="15.75" customHeight="1" x14ac:dyDescent="0.25">
      <c r="AF401" s="28"/>
      <c r="AM401" s="28"/>
      <c r="AT401" s="28"/>
      <c r="BA401" s="28"/>
      <c r="BH401" s="28"/>
      <c r="BO401" s="28"/>
      <c r="BV401" s="28"/>
      <c r="CC401" s="28"/>
      <c r="CJ401" s="28"/>
      <c r="CQ401" s="28"/>
    </row>
    <row r="402" spans="32:95" ht="15.75" customHeight="1" x14ac:dyDescent="0.25">
      <c r="AF402" s="28"/>
      <c r="AM402" s="28"/>
      <c r="AT402" s="28"/>
      <c r="BA402" s="28"/>
      <c r="BH402" s="28"/>
      <c r="BO402" s="28"/>
      <c r="BV402" s="28"/>
      <c r="CC402" s="28"/>
      <c r="CJ402" s="28"/>
      <c r="CQ402" s="28"/>
    </row>
    <row r="403" spans="32:95" ht="15.75" customHeight="1" x14ac:dyDescent="0.25">
      <c r="AF403" s="28"/>
      <c r="AM403" s="28"/>
      <c r="AT403" s="28"/>
      <c r="BA403" s="28"/>
      <c r="BH403" s="28"/>
      <c r="BO403" s="28"/>
      <c r="BV403" s="28"/>
      <c r="CC403" s="28"/>
      <c r="CJ403" s="28"/>
      <c r="CQ403" s="28"/>
    </row>
    <row r="404" spans="32:95" ht="15.75" customHeight="1" x14ac:dyDescent="0.25">
      <c r="AF404" s="28"/>
      <c r="AM404" s="28"/>
      <c r="AT404" s="28"/>
      <c r="BA404" s="28"/>
      <c r="BH404" s="28"/>
      <c r="BO404" s="28"/>
      <c r="BV404" s="28"/>
      <c r="CC404" s="28"/>
      <c r="CJ404" s="28"/>
      <c r="CQ404" s="28"/>
    </row>
    <row r="405" spans="32:95" ht="15.75" customHeight="1" x14ac:dyDescent="0.25">
      <c r="AF405" s="28"/>
      <c r="AM405" s="28"/>
      <c r="AT405" s="28"/>
      <c r="BA405" s="28"/>
      <c r="BH405" s="28"/>
      <c r="BO405" s="28"/>
      <c r="BV405" s="28"/>
      <c r="CC405" s="28"/>
      <c r="CJ405" s="28"/>
      <c r="CQ405" s="28"/>
    </row>
    <row r="406" spans="32:95" ht="15.75" customHeight="1" x14ac:dyDescent="0.25">
      <c r="AF406" s="28"/>
      <c r="AM406" s="28"/>
      <c r="AT406" s="28"/>
      <c r="BA406" s="28"/>
      <c r="BH406" s="28"/>
      <c r="BO406" s="28"/>
      <c r="BV406" s="28"/>
      <c r="CC406" s="28"/>
      <c r="CJ406" s="28"/>
      <c r="CQ406" s="28"/>
    </row>
    <row r="407" spans="32:95" ht="15.75" customHeight="1" x14ac:dyDescent="0.25">
      <c r="AF407" s="28"/>
      <c r="AM407" s="28"/>
      <c r="AT407" s="28"/>
      <c r="BA407" s="28"/>
      <c r="BH407" s="28"/>
      <c r="BO407" s="28"/>
      <c r="BV407" s="28"/>
      <c r="CC407" s="28"/>
      <c r="CJ407" s="28"/>
      <c r="CQ407" s="28"/>
    </row>
    <row r="408" spans="32:95" ht="15.75" customHeight="1" x14ac:dyDescent="0.25">
      <c r="AF408" s="28"/>
      <c r="AM408" s="28"/>
      <c r="AT408" s="28"/>
      <c r="BA408" s="28"/>
      <c r="BH408" s="28"/>
      <c r="BO408" s="28"/>
      <c r="BV408" s="28"/>
      <c r="CC408" s="28"/>
      <c r="CJ408" s="28"/>
      <c r="CQ408" s="28"/>
    </row>
    <row r="409" spans="32:95" ht="15.75" customHeight="1" x14ac:dyDescent="0.25">
      <c r="AF409" s="28"/>
      <c r="AM409" s="28"/>
      <c r="AT409" s="28"/>
      <c r="BA409" s="28"/>
      <c r="BH409" s="28"/>
      <c r="BO409" s="28"/>
      <c r="BV409" s="28"/>
      <c r="CC409" s="28"/>
      <c r="CJ409" s="28"/>
      <c r="CQ409" s="28"/>
    </row>
    <row r="410" spans="32:95" ht="15.75" customHeight="1" x14ac:dyDescent="0.25">
      <c r="AF410" s="28"/>
      <c r="AM410" s="28"/>
      <c r="AT410" s="28"/>
      <c r="BA410" s="28"/>
      <c r="BH410" s="28"/>
      <c r="BO410" s="28"/>
      <c r="BV410" s="28"/>
      <c r="CC410" s="28"/>
      <c r="CJ410" s="28"/>
      <c r="CQ410" s="28"/>
    </row>
    <row r="411" spans="32:95" ht="15.75" customHeight="1" x14ac:dyDescent="0.25">
      <c r="AF411" s="28"/>
      <c r="AM411" s="28"/>
      <c r="AT411" s="28"/>
      <c r="BA411" s="28"/>
      <c r="BH411" s="28"/>
      <c r="BO411" s="28"/>
      <c r="BV411" s="28"/>
      <c r="CC411" s="28"/>
      <c r="CJ411" s="28"/>
      <c r="CQ411" s="28"/>
    </row>
    <row r="412" spans="32:95" ht="15.75" customHeight="1" x14ac:dyDescent="0.25">
      <c r="AF412" s="28"/>
      <c r="AM412" s="28"/>
      <c r="AT412" s="28"/>
      <c r="BA412" s="28"/>
      <c r="BH412" s="28"/>
      <c r="BO412" s="28"/>
      <c r="BV412" s="28"/>
      <c r="CC412" s="28"/>
      <c r="CJ412" s="28"/>
      <c r="CQ412" s="28"/>
    </row>
    <row r="413" spans="32:95" ht="15.75" customHeight="1" x14ac:dyDescent="0.25">
      <c r="AF413" s="28"/>
      <c r="AM413" s="28"/>
      <c r="AT413" s="28"/>
      <c r="BA413" s="28"/>
      <c r="BH413" s="28"/>
      <c r="BO413" s="28"/>
      <c r="BV413" s="28"/>
      <c r="CC413" s="28"/>
      <c r="CJ413" s="28"/>
      <c r="CQ413" s="28"/>
    </row>
    <row r="414" spans="32:95" ht="15.75" customHeight="1" x14ac:dyDescent="0.25">
      <c r="AF414" s="28"/>
      <c r="AM414" s="28"/>
      <c r="AT414" s="28"/>
      <c r="BA414" s="28"/>
      <c r="BH414" s="28"/>
      <c r="BO414" s="28"/>
      <c r="BV414" s="28"/>
      <c r="CC414" s="28"/>
      <c r="CJ414" s="28"/>
      <c r="CQ414" s="28"/>
    </row>
    <row r="415" spans="32:95" ht="15.75" customHeight="1" x14ac:dyDescent="0.25">
      <c r="AF415" s="28"/>
      <c r="AM415" s="28"/>
      <c r="AT415" s="28"/>
      <c r="BA415" s="28"/>
      <c r="BH415" s="28"/>
      <c r="BO415" s="28"/>
      <c r="BV415" s="28"/>
      <c r="CC415" s="28"/>
      <c r="CJ415" s="28"/>
      <c r="CQ415" s="28"/>
    </row>
    <row r="416" spans="32:95" ht="15.75" customHeight="1" x14ac:dyDescent="0.25">
      <c r="AF416" s="28"/>
      <c r="AM416" s="28"/>
      <c r="AT416" s="28"/>
      <c r="BA416" s="28"/>
      <c r="BH416" s="28"/>
      <c r="BO416" s="28"/>
      <c r="BV416" s="28"/>
      <c r="CC416" s="28"/>
      <c r="CJ416" s="28"/>
      <c r="CQ416" s="28"/>
    </row>
    <row r="417" spans="32:95" ht="15.75" customHeight="1" x14ac:dyDescent="0.25">
      <c r="AF417" s="28"/>
      <c r="AM417" s="28"/>
      <c r="AT417" s="28"/>
      <c r="BA417" s="28"/>
      <c r="BH417" s="28"/>
      <c r="BO417" s="28"/>
      <c r="BV417" s="28"/>
      <c r="CC417" s="28"/>
      <c r="CJ417" s="28"/>
      <c r="CQ417" s="28"/>
    </row>
    <row r="418" spans="32:95" ht="15.75" customHeight="1" x14ac:dyDescent="0.25">
      <c r="AF418" s="28"/>
      <c r="AM418" s="28"/>
      <c r="AT418" s="28"/>
      <c r="BA418" s="28"/>
      <c r="BH418" s="28"/>
      <c r="BO418" s="28"/>
      <c r="BV418" s="28"/>
      <c r="CC418" s="28"/>
      <c r="CJ418" s="28"/>
      <c r="CQ418" s="28"/>
    </row>
    <row r="419" spans="32:95" ht="15.75" customHeight="1" x14ac:dyDescent="0.25">
      <c r="AF419" s="28"/>
      <c r="AM419" s="28"/>
      <c r="AT419" s="28"/>
      <c r="BA419" s="28"/>
      <c r="BH419" s="28"/>
      <c r="BO419" s="28"/>
      <c r="BV419" s="28"/>
      <c r="CC419" s="28"/>
      <c r="CJ419" s="28"/>
      <c r="CQ419" s="28"/>
    </row>
    <row r="420" spans="32:95" ht="15.75" customHeight="1" x14ac:dyDescent="0.25">
      <c r="AF420" s="28"/>
      <c r="AM420" s="28"/>
      <c r="AT420" s="28"/>
      <c r="BA420" s="28"/>
      <c r="BH420" s="28"/>
      <c r="BO420" s="28"/>
      <c r="BV420" s="28"/>
      <c r="CC420" s="28"/>
      <c r="CJ420" s="28"/>
      <c r="CQ420" s="28"/>
    </row>
    <row r="421" spans="32:95" ht="15.75" customHeight="1" x14ac:dyDescent="0.25">
      <c r="AF421" s="28"/>
      <c r="AM421" s="28"/>
      <c r="AT421" s="28"/>
      <c r="BA421" s="28"/>
      <c r="BH421" s="28"/>
      <c r="BO421" s="28"/>
      <c r="BV421" s="28"/>
      <c r="CC421" s="28"/>
      <c r="CJ421" s="28"/>
      <c r="CQ421" s="28"/>
    </row>
    <row r="422" spans="32:95" ht="15.75" customHeight="1" x14ac:dyDescent="0.25">
      <c r="AF422" s="28"/>
      <c r="AM422" s="28"/>
      <c r="AT422" s="28"/>
      <c r="BA422" s="28"/>
      <c r="BH422" s="28"/>
      <c r="BO422" s="28"/>
      <c r="BV422" s="28"/>
      <c r="CC422" s="28"/>
      <c r="CJ422" s="28"/>
      <c r="CQ422" s="28"/>
    </row>
    <row r="423" spans="32:95" ht="15.75" customHeight="1" x14ac:dyDescent="0.25">
      <c r="AF423" s="28"/>
      <c r="AM423" s="28"/>
      <c r="AT423" s="28"/>
      <c r="BA423" s="28"/>
      <c r="BH423" s="28"/>
      <c r="BO423" s="28"/>
      <c r="BV423" s="28"/>
      <c r="CC423" s="28"/>
      <c r="CJ423" s="28"/>
      <c r="CQ423" s="28"/>
    </row>
    <row r="424" spans="32:95" ht="15.75" customHeight="1" x14ac:dyDescent="0.25">
      <c r="AF424" s="28"/>
      <c r="AM424" s="28"/>
      <c r="AT424" s="28"/>
      <c r="BA424" s="28"/>
      <c r="BH424" s="28"/>
      <c r="BO424" s="28"/>
      <c r="BV424" s="28"/>
      <c r="CC424" s="28"/>
      <c r="CJ424" s="28"/>
      <c r="CQ424" s="28"/>
    </row>
    <row r="425" spans="32:95" ht="15.75" customHeight="1" x14ac:dyDescent="0.25">
      <c r="AF425" s="28"/>
      <c r="AM425" s="28"/>
      <c r="AT425" s="28"/>
      <c r="BA425" s="28"/>
      <c r="BH425" s="28"/>
      <c r="BO425" s="28"/>
      <c r="BV425" s="28"/>
      <c r="CC425" s="28"/>
      <c r="CJ425" s="28"/>
      <c r="CQ425" s="28"/>
    </row>
    <row r="426" spans="32:95" ht="15.75" customHeight="1" x14ac:dyDescent="0.25">
      <c r="AF426" s="28"/>
      <c r="AM426" s="28"/>
      <c r="AT426" s="28"/>
      <c r="BA426" s="28"/>
      <c r="BH426" s="28"/>
      <c r="BO426" s="28"/>
      <c r="BV426" s="28"/>
      <c r="CC426" s="28"/>
      <c r="CJ426" s="28"/>
      <c r="CQ426" s="28"/>
    </row>
    <row r="427" spans="32:95" ht="15.75" customHeight="1" x14ac:dyDescent="0.25">
      <c r="AF427" s="28"/>
      <c r="AM427" s="28"/>
      <c r="AT427" s="28"/>
      <c r="BA427" s="28"/>
      <c r="BH427" s="28"/>
      <c r="BO427" s="28"/>
      <c r="BV427" s="28"/>
      <c r="CC427" s="28"/>
      <c r="CJ427" s="28"/>
      <c r="CQ427" s="28"/>
    </row>
    <row r="428" spans="32:95" ht="15.75" customHeight="1" x14ac:dyDescent="0.25">
      <c r="AF428" s="28"/>
      <c r="AM428" s="28"/>
      <c r="AT428" s="28"/>
      <c r="BA428" s="28"/>
      <c r="BH428" s="28"/>
      <c r="BO428" s="28"/>
      <c r="BV428" s="28"/>
      <c r="CC428" s="28"/>
      <c r="CJ428" s="28"/>
      <c r="CQ428" s="28"/>
    </row>
    <row r="429" spans="32:95" ht="15.75" customHeight="1" x14ac:dyDescent="0.25">
      <c r="AF429" s="28"/>
      <c r="AM429" s="28"/>
      <c r="AT429" s="28"/>
      <c r="BA429" s="28"/>
      <c r="BH429" s="28"/>
      <c r="BO429" s="28"/>
      <c r="BV429" s="28"/>
      <c r="CC429" s="28"/>
      <c r="CJ429" s="28"/>
      <c r="CQ429" s="28"/>
    </row>
    <row r="430" spans="32:95" ht="15.75" customHeight="1" x14ac:dyDescent="0.25">
      <c r="AF430" s="28"/>
      <c r="AM430" s="28"/>
      <c r="AT430" s="28"/>
      <c r="BA430" s="28"/>
      <c r="BH430" s="28"/>
      <c r="BO430" s="28"/>
      <c r="BV430" s="28"/>
      <c r="CC430" s="28"/>
      <c r="CJ430" s="28"/>
      <c r="CQ430" s="28"/>
    </row>
    <row r="431" spans="32:95" ht="15.75" customHeight="1" x14ac:dyDescent="0.25">
      <c r="AF431" s="28"/>
      <c r="AM431" s="28"/>
      <c r="AT431" s="28"/>
      <c r="BA431" s="28"/>
      <c r="BH431" s="28"/>
      <c r="BO431" s="28"/>
      <c r="BV431" s="28"/>
      <c r="CC431" s="28"/>
      <c r="CJ431" s="28"/>
      <c r="CQ431" s="28"/>
    </row>
    <row r="432" spans="32:95" ht="15.75" customHeight="1" x14ac:dyDescent="0.25">
      <c r="AF432" s="28"/>
      <c r="AM432" s="28"/>
      <c r="AT432" s="28"/>
      <c r="BA432" s="28"/>
      <c r="BH432" s="28"/>
      <c r="BO432" s="28"/>
      <c r="BV432" s="28"/>
      <c r="CC432" s="28"/>
      <c r="CJ432" s="28"/>
      <c r="CQ432" s="28"/>
    </row>
    <row r="433" spans="32:95" ht="15.75" customHeight="1" x14ac:dyDescent="0.25">
      <c r="AF433" s="28"/>
      <c r="AM433" s="28"/>
      <c r="AT433" s="28"/>
      <c r="BA433" s="28"/>
      <c r="BH433" s="28"/>
      <c r="BO433" s="28"/>
      <c r="BV433" s="28"/>
      <c r="CC433" s="28"/>
      <c r="CJ433" s="28"/>
      <c r="CQ433" s="28"/>
    </row>
    <row r="434" spans="32:95" ht="15.75" customHeight="1" x14ac:dyDescent="0.25">
      <c r="AF434" s="28"/>
      <c r="AM434" s="28"/>
      <c r="AT434" s="28"/>
      <c r="BA434" s="28"/>
      <c r="BH434" s="28"/>
      <c r="BO434" s="28"/>
      <c r="BV434" s="28"/>
      <c r="CC434" s="28"/>
      <c r="CJ434" s="28"/>
      <c r="CQ434" s="28"/>
    </row>
    <row r="435" spans="32:95" ht="15.75" customHeight="1" x14ac:dyDescent="0.25">
      <c r="AF435" s="28"/>
      <c r="AM435" s="28"/>
      <c r="AT435" s="28"/>
      <c r="BA435" s="28"/>
      <c r="BH435" s="28"/>
      <c r="BO435" s="28"/>
      <c r="BV435" s="28"/>
      <c r="CC435" s="28"/>
      <c r="CJ435" s="28"/>
      <c r="CQ435" s="28"/>
    </row>
    <row r="436" spans="32:95" ht="15.75" customHeight="1" x14ac:dyDescent="0.25">
      <c r="AF436" s="28"/>
      <c r="AM436" s="28"/>
      <c r="AT436" s="28"/>
      <c r="BA436" s="28"/>
      <c r="BH436" s="28"/>
      <c r="BO436" s="28"/>
      <c r="BV436" s="28"/>
      <c r="CC436" s="28"/>
      <c r="CJ436" s="28"/>
      <c r="CQ436" s="28"/>
    </row>
    <row r="437" spans="32:95" ht="15.75" customHeight="1" x14ac:dyDescent="0.25">
      <c r="AF437" s="28"/>
      <c r="AM437" s="28"/>
      <c r="AT437" s="28"/>
      <c r="BA437" s="28"/>
      <c r="BH437" s="28"/>
      <c r="BO437" s="28"/>
      <c r="BV437" s="28"/>
      <c r="CC437" s="28"/>
      <c r="CJ437" s="28"/>
      <c r="CQ437" s="28"/>
    </row>
    <row r="438" spans="32:95" ht="15.75" customHeight="1" x14ac:dyDescent="0.25">
      <c r="AF438" s="28"/>
      <c r="AM438" s="28"/>
      <c r="AT438" s="28"/>
      <c r="BA438" s="28"/>
      <c r="BH438" s="28"/>
      <c r="BO438" s="28"/>
      <c r="BV438" s="28"/>
      <c r="CC438" s="28"/>
      <c r="CJ438" s="28"/>
      <c r="CQ438" s="28"/>
    </row>
    <row r="439" spans="32:95" ht="15.75" customHeight="1" x14ac:dyDescent="0.25">
      <c r="AF439" s="28"/>
      <c r="AM439" s="28"/>
      <c r="AT439" s="28"/>
      <c r="BA439" s="28"/>
      <c r="BH439" s="28"/>
      <c r="BO439" s="28"/>
      <c r="BV439" s="28"/>
      <c r="CC439" s="28"/>
      <c r="CJ439" s="28"/>
      <c r="CQ439" s="28"/>
    </row>
    <row r="440" spans="32:95" ht="15.75" customHeight="1" x14ac:dyDescent="0.25">
      <c r="AF440" s="28"/>
      <c r="AM440" s="28"/>
      <c r="AT440" s="28"/>
      <c r="BA440" s="28"/>
      <c r="BH440" s="28"/>
      <c r="BO440" s="28"/>
      <c r="BV440" s="28"/>
      <c r="CC440" s="28"/>
      <c r="CJ440" s="28"/>
      <c r="CQ440" s="28"/>
    </row>
    <row r="441" spans="32:95" ht="15.75" customHeight="1" x14ac:dyDescent="0.25">
      <c r="AF441" s="28"/>
      <c r="AM441" s="28"/>
      <c r="AT441" s="28"/>
      <c r="BA441" s="28"/>
      <c r="BH441" s="28"/>
      <c r="BO441" s="28"/>
      <c r="BV441" s="28"/>
      <c r="CC441" s="28"/>
      <c r="CJ441" s="28"/>
      <c r="CQ441" s="28"/>
    </row>
    <row r="442" spans="32:95" ht="15.75" customHeight="1" x14ac:dyDescent="0.25">
      <c r="AF442" s="28"/>
      <c r="AM442" s="28"/>
      <c r="AT442" s="28"/>
      <c r="BA442" s="28"/>
      <c r="BH442" s="28"/>
      <c r="BO442" s="28"/>
      <c r="BV442" s="28"/>
      <c r="CC442" s="28"/>
      <c r="CJ442" s="28"/>
      <c r="CQ442" s="28"/>
    </row>
    <row r="443" spans="32:95" ht="15.75" customHeight="1" x14ac:dyDescent="0.25">
      <c r="AF443" s="28"/>
      <c r="AM443" s="28"/>
      <c r="AT443" s="28"/>
      <c r="BA443" s="28"/>
      <c r="BH443" s="28"/>
      <c r="BO443" s="28"/>
      <c r="BV443" s="28"/>
      <c r="CC443" s="28"/>
      <c r="CJ443" s="28"/>
      <c r="CQ443" s="28"/>
    </row>
    <row r="444" spans="32:95" ht="15.75" customHeight="1" x14ac:dyDescent="0.25">
      <c r="AF444" s="28"/>
      <c r="AM444" s="28"/>
      <c r="AT444" s="28"/>
      <c r="BA444" s="28"/>
      <c r="BH444" s="28"/>
      <c r="BO444" s="28"/>
      <c r="BV444" s="28"/>
      <c r="CC444" s="28"/>
      <c r="CJ444" s="28"/>
      <c r="CQ444" s="28"/>
    </row>
    <row r="445" spans="32:95" ht="15.75" customHeight="1" x14ac:dyDescent="0.25">
      <c r="AF445" s="28"/>
      <c r="AM445" s="28"/>
      <c r="AT445" s="28"/>
      <c r="BA445" s="28"/>
      <c r="BH445" s="28"/>
      <c r="BO445" s="28"/>
      <c r="BV445" s="28"/>
      <c r="CC445" s="28"/>
      <c r="CJ445" s="28"/>
      <c r="CQ445" s="28"/>
    </row>
    <row r="446" spans="32:95" ht="15.75" customHeight="1" x14ac:dyDescent="0.25">
      <c r="AF446" s="28"/>
      <c r="AM446" s="28"/>
      <c r="AT446" s="28"/>
      <c r="BA446" s="28"/>
      <c r="BH446" s="28"/>
      <c r="BO446" s="28"/>
      <c r="BV446" s="28"/>
      <c r="CC446" s="28"/>
      <c r="CJ446" s="28"/>
      <c r="CQ446" s="28"/>
    </row>
    <row r="447" spans="32:95" ht="15.75" customHeight="1" x14ac:dyDescent="0.25">
      <c r="AF447" s="28"/>
      <c r="AM447" s="28"/>
      <c r="AT447" s="28"/>
      <c r="BA447" s="28"/>
      <c r="BH447" s="28"/>
      <c r="BO447" s="28"/>
      <c r="BV447" s="28"/>
      <c r="CC447" s="28"/>
      <c r="CJ447" s="28"/>
      <c r="CQ447" s="28"/>
    </row>
    <row r="448" spans="32:95" ht="15.75" customHeight="1" x14ac:dyDescent="0.25">
      <c r="AF448" s="28"/>
      <c r="AM448" s="28"/>
      <c r="AT448" s="28"/>
      <c r="BA448" s="28"/>
      <c r="BH448" s="28"/>
      <c r="BO448" s="28"/>
      <c r="BV448" s="28"/>
      <c r="CC448" s="28"/>
      <c r="CJ448" s="28"/>
      <c r="CQ448" s="28"/>
    </row>
    <row r="449" spans="32:95" ht="15.75" customHeight="1" x14ac:dyDescent="0.25">
      <c r="AF449" s="28"/>
      <c r="AM449" s="28"/>
      <c r="AT449" s="28"/>
      <c r="BA449" s="28"/>
      <c r="BH449" s="28"/>
      <c r="BO449" s="28"/>
      <c r="BV449" s="28"/>
      <c r="CC449" s="28"/>
      <c r="CJ449" s="28"/>
      <c r="CQ449" s="28"/>
    </row>
    <row r="450" spans="32:95" ht="15.75" customHeight="1" x14ac:dyDescent="0.25">
      <c r="AF450" s="28"/>
      <c r="AM450" s="28"/>
      <c r="AT450" s="28"/>
      <c r="BA450" s="28"/>
      <c r="BH450" s="28"/>
      <c r="BO450" s="28"/>
      <c r="BV450" s="28"/>
      <c r="CC450" s="28"/>
      <c r="CJ450" s="28"/>
      <c r="CQ450" s="28"/>
    </row>
    <row r="451" spans="32:95" ht="15.75" customHeight="1" x14ac:dyDescent="0.25">
      <c r="AF451" s="28"/>
      <c r="AM451" s="28"/>
      <c r="AT451" s="28"/>
      <c r="BA451" s="28"/>
      <c r="BH451" s="28"/>
      <c r="BO451" s="28"/>
      <c r="BV451" s="28"/>
      <c r="CC451" s="28"/>
      <c r="CJ451" s="28"/>
      <c r="CQ451" s="28"/>
    </row>
    <row r="452" spans="32:95" ht="15.75" customHeight="1" x14ac:dyDescent="0.25">
      <c r="AF452" s="28"/>
      <c r="AM452" s="28"/>
      <c r="AT452" s="28"/>
      <c r="BA452" s="28"/>
      <c r="BH452" s="28"/>
      <c r="BO452" s="28"/>
      <c r="BV452" s="28"/>
      <c r="CC452" s="28"/>
      <c r="CJ452" s="28"/>
      <c r="CQ452" s="28"/>
    </row>
    <row r="453" spans="32:95" ht="15.75" customHeight="1" x14ac:dyDescent="0.25">
      <c r="AF453" s="28"/>
      <c r="AM453" s="28"/>
      <c r="AT453" s="28"/>
      <c r="BA453" s="28"/>
      <c r="BH453" s="28"/>
      <c r="BO453" s="28"/>
      <c r="BV453" s="28"/>
      <c r="CC453" s="28"/>
      <c r="CJ453" s="28"/>
      <c r="CQ453" s="28"/>
    </row>
    <row r="454" spans="32:95" ht="15.75" customHeight="1" x14ac:dyDescent="0.25">
      <c r="AF454" s="28"/>
      <c r="AM454" s="28"/>
      <c r="AT454" s="28"/>
      <c r="BA454" s="28"/>
      <c r="BH454" s="28"/>
      <c r="BO454" s="28"/>
      <c r="BV454" s="28"/>
      <c r="CC454" s="28"/>
      <c r="CJ454" s="28"/>
      <c r="CQ454" s="28"/>
    </row>
    <row r="455" spans="32:95" ht="15.75" customHeight="1" x14ac:dyDescent="0.25">
      <c r="AF455" s="28"/>
      <c r="AM455" s="28"/>
      <c r="AT455" s="28"/>
      <c r="BA455" s="28"/>
      <c r="BH455" s="28"/>
      <c r="BO455" s="28"/>
      <c r="BV455" s="28"/>
      <c r="CC455" s="28"/>
      <c r="CJ455" s="28"/>
      <c r="CQ455" s="28"/>
    </row>
    <row r="456" spans="32:95" ht="15.75" customHeight="1" x14ac:dyDescent="0.25">
      <c r="AF456" s="28"/>
      <c r="AM456" s="28"/>
      <c r="AT456" s="28"/>
      <c r="BA456" s="28"/>
      <c r="BH456" s="28"/>
      <c r="BO456" s="28"/>
      <c r="BV456" s="28"/>
      <c r="CC456" s="28"/>
      <c r="CJ456" s="28"/>
      <c r="CQ456" s="28"/>
    </row>
    <row r="457" spans="32:95" ht="15.75" customHeight="1" x14ac:dyDescent="0.25">
      <c r="AF457" s="28"/>
      <c r="AM457" s="28"/>
      <c r="AT457" s="28"/>
      <c r="BA457" s="28"/>
      <c r="BH457" s="28"/>
      <c r="BO457" s="28"/>
      <c r="BV457" s="28"/>
      <c r="CC457" s="28"/>
      <c r="CJ457" s="28"/>
      <c r="CQ457" s="28"/>
    </row>
    <row r="458" spans="32:95" ht="15.75" customHeight="1" x14ac:dyDescent="0.25">
      <c r="AF458" s="28"/>
      <c r="AM458" s="28"/>
      <c r="AT458" s="28"/>
      <c r="BA458" s="28"/>
      <c r="BH458" s="28"/>
      <c r="BO458" s="28"/>
      <c r="BV458" s="28"/>
      <c r="CC458" s="28"/>
      <c r="CJ458" s="28"/>
      <c r="CQ458" s="28"/>
    </row>
    <row r="459" spans="32:95" ht="15.75" customHeight="1" x14ac:dyDescent="0.25">
      <c r="AF459" s="28"/>
      <c r="AM459" s="28"/>
      <c r="AT459" s="28"/>
      <c r="BA459" s="28"/>
      <c r="BH459" s="28"/>
      <c r="BO459" s="28"/>
      <c r="BV459" s="28"/>
      <c r="CC459" s="28"/>
      <c r="CJ459" s="28"/>
      <c r="CQ459" s="28"/>
    </row>
    <row r="460" spans="32:95" ht="15.75" customHeight="1" x14ac:dyDescent="0.25">
      <c r="AF460" s="28"/>
      <c r="AM460" s="28"/>
      <c r="AT460" s="28"/>
      <c r="BA460" s="28"/>
      <c r="BH460" s="28"/>
      <c r="BO460" s="28"/>
      <c r="BV460" s="28"/>
      <c r="CC460" s="28"/>
      <c r="CJ460" s="28"/>
      <c r="CQ460" s="28"/>
    </row>
    <row r="461" spans="32:95" ht="15.75" customHeight="1" x14ac:dyDescent="0.25">
      <c r="AF461" s="28"/>
      <c r="AM461" s="28"/>
      <c r="AT461" s="28"/>
      <c r="BA461" s="28"/>
      <c r="BH461" s="28"/>
      <c r="BO461" s="28"/>
      <c r="BV461" s="28"/>
      <c r="CC461" s="28"/>
      <c r="CJ461" s="28"/>
      <c r="CQ461" s="28"/>
    </row>
    <row r="462" spans="32:95" ht="15.75" customHeight="1" x14ac:dyDescent="0.25">
      <c r="AF462" s="28"/>
      <c r="AM462" s="28"/>
      <c r="AT462" s="28"/>
      <c r="BA462" s="28"/>
      <c r="BH462" s="28"/>
      <c r="BO462" s="28"/>
      <c r="BV462" s="28"/>
      <c r="CC462" s="28"/>
      <c r="CJ462" s="28"/>
      <c r="CQ462" s="28"/>
    </row>
    <row r="463" spans="32:95" ht="15.75" customHeight="1" x14ac:dyDescent="0.25">
      <c r="AF463" s="28"/>
      <c r="AM463" s="28"/>
      <c r="AT463" s="28"/>
      <c r="BA463" s="28"/>
      <c r="BH463" s="28"/>
      <c r="BO463" s="28"/>
      <c r="BV463" s="28"/>
      <c r="CC463" s="28"/>
      <c r="CJ463" s="28"/>
      <c r="CQ463" s="28"/>
    </row>
    <row r="464" spans="32:95" ht="15.75" customHeight="1" x14ac:dyDescent="0.25">
      <c r="AF464" s="28"/>
      <c r="AM464" s="28"/>
      <c r="AT464" s="28"/>
      <c r="BA464" s="28"/>
      <c r="BH464" s="28"/>
      <c r="BO464" s="28"/>
      <c r="BV464" s="28"/>
      <c r="CC464" s="28"/>
      <c r="CJ464" s="28"/>
      <c r="CQ464" s="28"/>
    </row>
    <row r="465" spans="32:95" ht="15.75" customHeight="1" x14ac:dyDescent="0.25">
      <c r="AF465" s="28"/>
      <c r="AM465" s="28"/>
      <c r="AT465" s="28"/>
      <c r="BA465" s="28"/>
      <c r="BH465" s="28"/>
      <c r="BO465" s="28"/>
      <c r="BV465" s="28"/>
      <c r="CC465" s="28"/>
      <c r="CJ465" s="28"/>
      <c r="CQ465" s="28"/>
    </row>
    <row r="466" spans="32:95" ht="15.75" customHeight="1" x14ac:dyDescent="0.25">
      <c r="AF466" s="28"/>
      <c r="AM466" s="28"/>
      <c r="AT466" s="28"/>
      <c r="BA466" s="28"/>
      <c r="BH466" s="28"/>
      <c r="BO466" s="28"/>
      <c r="BV466" s="28"/>
      <c r="CC466" s="28"/>
      <c r="CJ466" s="28"/>
      <c r="CQ466" s="28"/>
    </row>
    <row r="467" spans="32:95" ht="15.75" customHeight="1" x14ac:dyDescent="0.25">
      <c r="AF467" s="28"/>
      <c r="AM467" s="28"/>
      <c r="AT467" s="28"/>
      <c r="BA467" s="28"/>
      <c r="BH467" s="28"/>
      <c r="BO467" s="28"/>
      <c r="BV467" s="28"/>
      <c r="CC467" s="28"/>
      <c r="CJ467" s="28"/>
      <c r="CQ467" s="28"/>
    </row>
    <row r="468" spans="32:95" ht="15.75" customHeight="1" x14ac:dyDescent="0.25">
      <c r="AF468" s="28"/>
      <c r="AM468" s="28"/>
      <c r="AT468" s="28"/>
      <c r="BA468" s="28"/>
      <c r="BH468" s="28"/>
      <c r="BO468" s="28"/>
      <c r="BV468" s="28"/>
      <c r="CC468" s="28"/>
      <c r="CJ468" s="28"/>
      <c r="CQ468" s="28"/>
    </row>
    <row r="469" spans="32:95" ht="15.75" customHeight="1" x14ac:dyDescent="0.25">
      <c r="AF469" s="28"/>
      <c r="AM469" s="28"/>
      <c r="AT469" s="28"/>
      <c r="BA469" s="28"/>
      <c r="BH469" s="28"/>
      <c r="BO469" s="28"/>
      <c r="BV469" s="28"/>
      <c r="CC469" s="28"/>
      <c r="CJ469" s="28"/>
      <c r="CQ469" s="28"/>
    </row>
    <row r="470" spans="32:95" ht="15.75" customHeight="1" x14ac:dyDescent="0.25">
      <c r="AF470" s="28"/>
      <c r="AM470" s="28"/>
      <c r="AT470" s="28"/>
      <c r="BA470" s="28"/>
      <c r="BH470" s="28"/>
      <c r="BO470" s="28"/>
      <c r="BV470" s="28"/>
      <c r="CC470" s="28"/>
      <c r="CJ470" s="28"/>
      <c r="CQ470" s="28"/>
    </row>
    <row r="471" spans="32:95" ht="15.75" customHeight="1" x14ac:dyDescent="0.25">
      <c r="AF471" s="28"/>
      <c r="AM471" s="28"/>
      <c r="AT471" s="28"/>
      <c r="BA471" s="28"/>
      <c r="BH471" s="28"/>
      <c r="BO471" s="28"/>
      <c r="BV471" s="28"/>
      <c r="CC471" s="28"/>
      <c r="CJ471" s="28"/>
      <c r="CQ471" s="28"/>
    </row>
    <row r="472" spans="32:95" ht="15.75" customHeight="1" x14ac:dyDescent="0.25">
      <c r="AF472" s="28"/>
      <c r="AM472" s="28"/>
      <c r="AT472" s="28"/>
      <c r="BA472" s="28"/>
      <c r="BH472" s="28"/>
      <c r="BO472" s="28"/>
      <c r="BV472" s="28"/>
      <c r="CC472" s="28"/>
      <c r="CJ472" s="28"/>
      <c r="CQ472" s="28"/>
    </row>
    <row r="473" spans="32:95" ht="15.75" customHeight="1" x14ac:dyDescent="0.25">
      <c r="AF473" s="28"/>
      <c r="AM473" s="28"/>
      <c r="AT473" s="28"/>
      <c r="BA473" s="28"/>
      <c r="BH473" s="28"/>
      <c r="BO473" s="28"/>
      <c r="BV473" s="28"/>
      <c r="CC473" s="28"/>
      <c r="CJ473" s="28"/>
      <c r="CQ473" s="28"/>
    </row>
    <row r="474" spans="32:95" ht="15.75" customHeight="1" x14ac:dyDescent="0.25">
      <c r="AF474" s="28"/>
      <c r="AM474" s="28"/>
      <c r="AT474" s="28"/>
      <c r="BA474" s="28"/>
      <c r="BH474" s="28"/>
      <c r="BO474" s="28"/>
      <c r="BV474" s="28"/>
      <c r="CC474" s="28"/>
      <c r="CJ474" s="28"/>
      <c r="CQ474" s="28"/>
    </row>
    <row r="475" spans="32:95" ht="15.75" customHeight="1" x14ac:dyDescent="0.25">
      <c r="AF475" s="28"/>
      <c r="AM475" s="28"/>
      <c r="AT475" s="28"/>
      <c r="BA475" s="28"/>
      <c r="BH475" s="28"/>
      <c r="BO475" s="28"/>
      <c r="BV475" s="28"/>
      <c r="CC475" s="28"/>
      <c r="CJ475" s="28"/>
      <c r="CQ475" s="28"/>
    </row>
    <row r="476" spans="32:95" ht="15.75" customHeight="1" x14ac:dyDescent="0.25">
      <c r="AF476" s="28"/>
      <c r="AM476" s="28"/>
      <c r="AT476" s="28"/>
      <c r="BA476" s="28"/>
      <c r="BH476" s="28"/>
      <c r="BO476" s="28"/>
      <c r="BV476" s="28"/>
      <c r="CC476" s="28"/>
      <c r="CJ476" s="28"/>
      <c r="CQ476" s="28"/>
    </row>
    <row r="477" spans="32:95" ht="15.75" customHeight="1" x14ac:dyDescent="0.25">
      <c r="AF477" s="28"/>
      <c r="AM477" s="28"/>
      <c r="AT477" s="28"/>
      <c r="BA477" s="28"/>
      <c r="BH477" s="28"/>
      <c r="BO477" s="28"/>
      <c r="BV477" s="28"/>
      <c r="CC477" s="28"/>
      <c r="CJ477" s="28"/>
      <c r="CQ477" s="28"/>
    </row>
    <row r="478" spans="32:95" ht="15.75" customHeight="1" x14ac:dyDescent="0.25">
      <c r="AF478" s="28"/>
      <c r="AM478" s="28"/>
      <c r="AT478" s="28"/>
      <c r="BA478" s="28"/>
      <c r="BH478" s="28"/>
      <c r="BO478" s="28"/>
      <c r="BV478" s="28"/>
      <c r="CC478" s="28"/>
      <c r="CJ478" s="28"/>
      <c r="CQ478" s="28"/>
    </row>
    <row r="479" spans="32:95" ht="15.75" customHeight="1" x14ac:dyDescent="0.25">
      <c r="AF479" s="28"/>
      <c r="AM479" s="28"/>
      <c r="AT479" s="28"/>
      <c r="BA479" s="28"/>
      <c r="BH479" s="28"/>
      <c r="BO479" s="28"/>
      <c r="BV479" s="28"/>
      <c r="CC479" s="28"/>
      <c r="CJ479" s="28"/>
      <c r="CQ479" s="28"/>
    </row>
    <row r="480" spans="32:95" ht="15.75" customHeight="1" x14ac:dyDescent="0.25">
      <c r="AF480" s="28"/>
      <c r="AM480" s="28"/>
      <c r="AT480" s="28"/>
      <c r="BA480" s="28"/>
      <c r="BH480" s="28"/>
      <c r="BO480" s="28"/>
      <c r="BV480" s="28"/>
      <c r="CC480" s="28"/>
      <c r="CJ480" s="28"/>
      <c r="CQ480" s="28"/>
    </row>
    <row r="481" spans="32:95" ht="15.75" customHeight="1" x14ac:dyDescent="0.25">
      <c r="AF481" s="28"/>
      <c r="AM481" s="28"/>
      <c r="AT481" s="28"/>
      <c r="BA481" s="28"/>
      <c r="BH481" s="28"/>
      <c r="BO481" s="28"/>
      <c r="BV481" s="28"/>
      <c r="CC481" s="28"/>
      <c r="CJ481" s="28"/>
      <c r="CQ481" s="28"/>
    </row>
    <row r="482" spans="32:95" ht="15.75" customHeight="1" x14ac:dyDescent="0.25">
      <c r="AF482" s="28"/>
      <c r="AM482" s="28"/>
      <c r="AT482" s="28"/>
      <c r="BA482" s="28"/>
      <c r="BH482" s="28"/>
      <c r="BO482" s="28"/>
      <c r="BV482" s="28"/>
      <c r="CC482" s="28"/>
      <c r="CJ482" s="28"/>
      <c r="CQ482" s="28"/>
    </row>
    <row r="483" spans="32:95" ht="15.75" customHeight="1" x14ac:dyDescent="0.25">
      <c r="AF483" s="28"/>
      <c r="AM483" s="28"/>
      <c r="AT483" s="28"/>
      <c r="BA483" s="28"/>
      <c r="BH483" s="28"/>
      <c r="BO483" s="28"/>
      <c r="BV483" s="28"/>
      <c r="CC483" s="28"/>
      <c r="CJ483" s="28"/>
      <c r="CQ483" s="28"/>
    </row>
    <row r="484" spans="32:95" ht="15.75" customHeight="1" x14ac:dyDescent="0.25">
      <c r="AF484" s="28"/>
      <c r="AM484" s="28"/>
      <c r="AT484" s="28"/>
      <c r="BA484" s="28"/>
      <c r="BH484" s="28"/>
      <c r="BO484" s="28"/>
      <c r="BV484" s="28"/>
      <c r="CC484" s="28"/>
      <c r="CJ484" s="28"/>
      <c r="CQ484" s="28"/>
    </row>
    <row r="485" spans="32:95" ht="15.75" customHeight="1" x14ac:dyDescent="0.25">
      <c r="AF485" s="28"/>
      <c r="AM485" s="28"/>
      <c r="AT485" s="28"/>
      <c r="BA485" s="28"/>
      <c r="BH485" s="28"/>
      <c r="BO485" s="28"/>
      <c r="BV485" s="28"/>
      <c r="CC485" s="28"/>
      <c r="CJ485" s="28"/>
      <c r="CQ485" s="28"/>
    </row>
    <row r="486" spans="32:95" ht="15.75" customHeight="1" x14ac:dyDescent="0.25">
      <c r="AF486" s="28"/>
      <c r="AM486" s="28"/>
      <c r="AT486" s="28"/>
      <c r="BA486" s="28"/>
      <c r="BH486" s="28"/>
      <c r="BO486" s="28"/>
      <c r="BV486" s="28"/>
      <c r="CC486" s="28"/>
      <c r="CJ486" s="28"/>
      <c r="CQ486" s="28"/>
    </row>
    <row r="487" spans="32:95" ht="15.75" customHeight="1" x14ac:dyDescent="0.25">
      <c r="AF487" s="28"/>
      <c r="AM487" s="28"/>
      <c r="AT487" s="28"/>
      <c r="BA487" s="28"/>
      <c r="BH487" s="28"/>
      <c r="BO487" s="28"/>
      <c r="BV487" s="28"/>
      <c r="CC487" s="28"/>
      <c r="CJ487" s="28"/>
      <c r="CQ487" s="28"/>
    </row>
    <row r="488" spans="32:95" ht="15.75" customHeight="1" x14ac:dyDescent="0.25">
      <c r="AF488" s="28"/>
      <c r="AM488" s="28"/>
      <c r="AT488" s="28"/>
      <c r="BA488" s="28"/>
      <c r="BH488" s="28"/>
      <c r="BO488" s="28"/>
      <c r="BV488" s="28"/>
      <c r="CC488" s="28"/>
      <c r="CJ488" s="28"/>
      <c r="CQ488" s="28"/>
    </row>
    <row r="489" spans="32:95" ht="15.75" customHeight="1" x14ac:dyDescent="0.25">
      <c r="AF489" s="28"/>
      <c r="AM489" s="28"/>
      <c r="AT489" s="28"/>
      <c r="BA489" s="28"/>
      <c r="BH489" s="28"/>
      <c r="BO489" s="28"/>
      <c r="BV489" s="28"/>
      <c r="CC489" s="28"/>
      <c r="CJ489" s="28"/>
      <c r="CQ489" s="28"/>
    </row>
    <row r="490" spans="32:95" ht="15.75" customHeight="1" x14ac:dyDescent="0.25">
      <c r="AF490" s="28"/>
      <c r="AM490" s="28"/>
      <c r="AT490" s="28"/>
      <c r="BA490" s="28"/>
      <c r="BH490" s="28"/>
      <c r="BO490" s="28"/>
      <c r="BV490" s="28"/>
      <c r="CC490" s="28"/>
      <c r="CJ490" s="28"/>
      <c r="CQ490" s="28"/>
    </row>
    <row r="491" spans="32:95" ht="15.75" customHeight="1" x14ac:dyDescent="0.25">
      <c r="AF491" s="28"/>
      <c r="AM491" s="28"/>
      <c r="AT491" s="28"/>
      <c r="BA491" s="28"/>
      <c r="BH491" s="28"/>
      <c r="BO491" s="28"/>
      <c r="BV491" s="28"/>
      <c r="CC491" s="28"/>
      <c r="CJ491" s="28"/>
      <c r="CQ491" s="28"/>
    </row>
    <row r="492" spans="32:95" ht="15.75" customHeight="1" x14ac:dyDescent="0.25">
      <c r="AF492" s="28"/>
      <c r="AM492" s="28"/>
      <c r="AT492" s="28"/>
      <c r="BA492" s="28"/>
      <c r="BH492" s="28"/>
      <c r="BO492" s="28"/>
      <c r="BV492" s="28"/>
      <c r="CC492" s="28"/>
      <c r="CJ492" s="28"/>
      <c r="CQ492" s="28"/>
    </row>
    <row r="493" spans="32:95" ht="15.75" customHeight="1" x14ac:dyDescent="0.25">
      <c r="AF493" s="28"/>
      <c r="AM493" s="28"/>
      <c r="AT493" s="28"/>
      <c r="BA493" s="28"/>
      <c r="BH493" s="28"/>
      <c r="BO493" s="28"/>
      <c r="BV493" s="28"/>
      <c r="CC493" s="28"/>
      <c r="CJ493" s="28"/>
      <c r="CQ493" s="28"/>
    </row>
    <row r="494" spans="32:95" ht="15.75" customHeight="1" x14ac:dyDescent="0.25">
      <c r="AF494" s="28"/>
      <c r="AM494" s="28"/>
      <c r="AT494" s="28"/>
      <c r="BA494" s="28"/>
      <c r="BH494" s="28"/>
      <c r="BO494" s="28"/>
      <c r="BV494" s="28"/>
      <c r="CC494" s="28"/>
      <c r="CJ494" s="28"/>
      <c r="CQ494" s="28"/>
    </row>
    <row r="495" spans="32:95" ht="15.75" customHeight="1" x14ac:dyDescent="0.25">
      <c r="AF495" s="28"/>
      <c r="AM495" s="28"/>
      <c r="AT495" s="28"/>
      <c r="BA495" s="28"/>
      <c r="BH495" s="28"/>
      <c r="BO495" s="28"/>
      <c r="BV495" s="28"/>
      <c r="CC495" s="28"/>
      <c r="CJ495" s="28"/>
      <c r="CQ495" s="28"/>
    </row>
    <row r="496" spans="32:95" ht="15.75" customHeight="1" x14ac:dyDescent="0.25">
      <c r="AF496" s="28"/>
      <c r="AM496" s="28"/>
      <c r="AT496" s="28"/>
      <c r="BA496" s="28"/>
      <c r="BH496" s="28"/>
      <c r="BO496" s="28"/>
      <c r="BV496" s="28"/>
      <c r="CC496" s="28"/>
      <c r="CJ496" s="28"/>
      <c r="CQ496" s="28"/>
    </row>
    <row r="497" spans="32:95" ht="15.75" customHeight="1" x14ac:dyDescent="0.25">
      <c r="AF497" s="28"/>
      <c r="AM497" s="28"/>
      <c r="AT497" s="28"/>
      <c r="BA497" s="28"/>
      <c r="BH497" s="28"/>
      <c r="BO497" s="28"/>
      <c r="BV497" s="28"/>
      <c r="CC497" s="28"/>
      <c r="CJ497" s="28"/>
      <c r="CQ497" s="28"/>
    </row>
    <row r="498" spans="32:95" ht="15.75" customHeight="1" x14ac:dyDescent="0.25">
      <c r="AF498" s="28"/>
      <c r="AM498" s="28"/>
      <c r="AT498" s="28"/>
      <c r="BA498" s="28"/>
      <c r="BH498" s="28"/>
      <c r="BO498" s="28"/>
      <c r="BV498" s="28"/>
      <c r="CC498" s="28"/>
      <c r="CJ498" s="28"/>
      <c r="CQ498" s="28"/>
    </row>
    <row r="499" spans="32:95" ht="15.75" customHeight="1" x14ac:dyDescent="0.25">
      <c r="AF499" s="28"/>
      <c r="AM499" s="28"/>
      <c r="AT499" s="28"/>
      <c r="BA499" s="28"/>
      <c r="BH499" s="28"/>
      <c r="BO499" s="28"/>
      <c r="BV499" s="28"/>
      <c r="CC499" s="28"/>
      <c r="CJ499" s="28"/>
      <c r="CQ499" s="28"/>
    </row>
    <row r="500" spans="32:95" ht="15.75" customHeight="1" x14ac:dyDescent="0.25">
      <c r="AF500" s="28"/>
      <c r="AM500" s="28"/>
      <c r="AT500" s="28"/>
      <c r="BA500" s="28"/>
      <c r="BH500" s="28"/>
      <c r="BO500" s="28"/>
      <c r="BV500" s="28"/>
      <c r="CC500" s="28"/>
      <c r="CJ500" s="28"/>
      <c r="CQ500" s="28"/>
    </row>
    <row r="501" spans="32:95" ht="15.75" customHeight="1" x14ac:dyDescent="0.25">
      <c r="AF501" s="28"/>
      <c r="AM501" s="28"/>
      <c r="AT501" s="28"/>
      <c r="BA501" s="28"/>
      <c r="BH501" s="28"/>
      <c r="BO501" s="28"/>
      <c r="BV501" s="28"/>
      <c r="CC501" s="28"/>
      <c r="CJ501" s="28"/>
      <c r="CQ501" s="28"/>
    </row>
    <row r="502" spans="32:95" ht="15.75" customHeight="1" x14ac:dyDescent="0.25">
      <c r="AF502" s="28"/>
      <c r="AM502" s="28"/>
      <c r="AT502" s="28"/>
      <c r="BA502" s="28"/>
      <c r="BH502" s="28"/>
      <c r="BO502" s="28"/>
      <c r="BV502" s="28"/>
      <c r="CC502" s="28"/>
      <c r="CJ502" s="28"/>
      <c r="CQ502" s="28"/>
    </row>
    <row r="503" spans="32:95" ht="15.75" customHeight="1" x14ac:dyDescent="0.25">
      <c r="AF503" s="28"/>
      <c r="AM503" s="28"/>
      <c r="AT503" s="28"/>
      <c r="BA503" s="28"/>
      <c r="BH503" s="28"/>
      <c r="BO503" s="28"/>
      <c r="BV503" s="28"/>
      <c r="CC503" s="28"/>
      <c r="CJ503" s="28"/>
      <c r="CQ503" s="28"/>
    </row>
    <row r="504" spans="32:95" ht="15.75" customHeight="1" x14ac:dyDescent="0.25">
      <c r="AF504" s="28"/>
      <c r="AM504" s="28"/>
      <c r="AT504" s="28"/>
      <c r="BA504" s="28"/>
      <c r="BH504" s="28"/>
      <c r="BO504" s="28"/>
      <c r="BV504" s="28"/>
      <c r="CC504" s="28"/>
      <c r="CJ504" s="28"/>
      <c r="CQ504" s="28"/>
    </row>
    <row r="505" spans="32:95" ht="15.75" customHeight="1" x14ac:dyDescent="0.25">
      <c r="AF505" s="28"/>
      <c r="AM505" s="28"/>
      <c r="AT505" s="28"/>
      <c r="BA505" s="28"/>
      <c r="BH505" s="28"/>
      <c r="BO505" s="28"/>
      <c r="BV505" s="28"/>
      <c r="CC505" s="28"/>
      <c r="CJ505" s="28"/>
      <c r="CQ505" s="28"/>
    </row>
    <row r="506" spans="32:95" ht="15.75" customHeight="1" x14ac:dyDescent="0.25">
      <c r="AF506" s="28"/>
      <c r="AM506" s="28"/>
      <c r="AT506" s="28"/>
      <c r="BA506" s="28"/>
      <c r="BH506" s="28"/>
      <c r="BO506" s="28"/>
      <c r="BV506" s="28"/>
      <c r="CC506" s="28"/>
      <c r="CJ506" s="28"/>
      <c r="CQ506" s="28"/>
    </row>
    <row r="507" spans="32:95" ht="15.75" customHeight="1" x14ac:dyDescent="0.25">
      <c r="AF507" s="28"/>
      <c r="AM507" s="28"/>
      <c r="AT507" s="28"/>
      <c r="BA507" s="28"/>
      <c r="BH507" s="28"/>
      <c r="BO507" s="28"/>
      <c r="BV507" s="28"/>
      <c r="CC507" s="28"/>
      <c r="CJ507" s="28"/>
      <c r="CQ507" s="28"/>
    </row>
    <row r="508" spans="32:95" ht="15.75" customHeight="1" x14ac:dyDescent="0.25">
      <c r="AF508" s="28"/>
      <c r="AM508" s="28"/>
      <c r="AT508" s="28"/>
      <c r="BA508" s="28"/>
      <c r="BH508" s="28"/>
      <c r="BO508" s="28"/>
      <c r="BV508" s="28"/>
      <c r="CC508" s="28"/>
      <c r="CJ508" s="28"/>
      <c r="CQ508" s="28"/>
    </row>
    <row r="509" spans="32:95" ht="15.75" customHeight="1" x14ac:dyDescent="0.25">
      <c r="AF509" s="28"/>
      <c r="AM509" s="28"/>
      <c r="AT509" s="28"/>
      <c r="BA509" s="28"/>
      <c r="BH509" s="28"/>
      <c r="BO509" s="28"/>
      <c r="BV509" s="28"/>
      <c r="CC509" s="28"/>
      <c r="CJ509" s="28"/>
      <c r="CQ509" s="28"/>
    </row>
    <row r="510" spans="32:95" ht="15.75" customHeight="1" x14ac:dyDescent="0.25">
      <c r="AF510" s="28"/>
      <c r="AM510" s="28"/>
      <c r="AT510" s="28"/>
      <c r="BA510" s="28"/>
      <c r="BH510" s="28"/>
      <c r="BO510" s="28"/>
      <c r="BV510" s="28"/>
      <c r="CC510" s="28"/>
      <c r="CJ510" s="28"/>
      <c r="CQ510" s="28"/>
    </row>
    <row r="511" spans="32:95" ht="15.75" customHeight="1" x14ac:dyDescent="0.25">
      <c r="AF511" s="28"/>
      <c r="AM511" s="28"/>
      <c r="AT511" s="28"/>
      <c r="BA511" s="28"/>
      <c r="BH511" s="28"/>
      <c r="BO511" s="28"/>
      <c r="BV511" s="28"/>
      <c r="CC511" s="28"/>
      <c r="CJ511" s="28"/>
      <c r="CQ511" s="28"/>
    </row>
    <row r="512" spans="32:95" ht="15.75" customHeight="1" x14ac:dyDescent="0.25">
      <c r="AF512" s="28"/>
      <c r="AM512" s="28"/>
      <c r="AT512" s="28"/>
      <c r="BA512" s="28"/>
      <c r="BH512" s="28"/>
      <c r="BO512" s="28"/>
      <c r="BV512" s="28"/>
      <c r="CC512" s="28"/>
      <c r="CJ512" s="28"/>
      <c r="CQ512" s="28"/>
    </row>
    <row r="513" spans="32:95" ht="15.75" customHeight="1" x14ac:dyDescent="0.25">
      <c r="AF513" s="28"/>
      <c r="AM513" s="28"/>
      <c r="AT513" s="28"/>
      <c r="BA513" s="28"/>
      <c r="BH513" s="28"/>
      <c r="BO513" s="28"/>
      <c r="BV513" s="28"/>
      <c r="CC513" s="28"/>
      <c r="CJ513" s="28"/>
      <c r="CQ513" s="28"/>
    </row>
    <row r="514" spans="32:95" ht="15.75" customHeight="1" x14ac:dyDescent="0.25">
      <c r="AF514" s="28"/>
      <c r="AM514" s="28"/>
      <c r="AT514" s="28"/>
      <c r="BA514" s="28"/>
      <c r="BH514" s="28"/>
      <c r="BO514" s="28"/>
      <c r="BV514" s="28"/>
      <c r="CC514" s="28"/>
      <c r="CJ514" s="28"/>
      <c r="CQ514" s="28"/>
    </row>
    <row r="515" spans="32:95" ht="15.75" customHeight="1" x14ac:dyDescent="0.25">
      <c r="AF515" s="28"/>
      <c r="AM515" s="28"/>
      <c r="AT515" s="28"/>
      <c r="BA515" s="28"/>
      <c r="BH515" s="28"/>
      <c r="BO515" s="28"/>
      <c r="BV515" s="28"/>
      <c r="CC515" s="28"/>
      <c r="CJ515" s="28"/>
      <c r="CQ515" s="28"/>
    </row>
    <row r="516" spans="32:95" ht="15.75" customHeight="1" x14ac:dyDescent="0.25">
      <c r="AF516" s="28"/>
      <c r="AM516" s="28"/>
      <c r="AT516" s="28"/>
      <c r="BA516" s="28"/>
      <c r="BH516" s="28"/>
      <c r="BO516" s="28"/>
      <c r="BV516" s="28"/>
      <c r="CC516" s="28"/>
      <c r="CJ516" s="28"/>
      <c r="CQ516" s="28"/>
    </row>
    <row r="517" spans="32:95" ht="15.75" customHeight="1" x14ac:dyDescent="0.25">
      <c r="AF517" s="28"/>
      <c r="AM517" s="28"/>
      <c r="AT517" s="28"/>
      <c r="BA517" s="28"/>
      <c r="BH517" s="28"/>
      <c r="BO517" s="28"/>
      <c r="BV517" s="28"/>
      <c r="CC517" s="28"/>
      <c r="CJ517" s="28"/>
      <c r="CQ517" s="28"/>
    </row>
    <row r="518" spans="32:95" ht="15.75" customHeight="1" x14ac:dyDescent="0.25">
      <c r="AF518" s="28"/>
      <c r="AM518" s="28"/>
      <c r="AT518" s="28"/>
      <c r="BA518" s="28"/>
      <c r="BH518" s="28"/>
      <c r="BO518" s="28"/>
      <c r="BV518" s="28"/>
      <c r="CC518" s="28"/>
      <c r="CJ518" s="28"/>
      <c r="CQ518" s="28"/>
    </row>
    <row r="519" spans="32:95" ht="15.75" customHeight="1" x14ac:dyDescent="0.25">
      <c r="AF519" s="28"/>
      <c r="AM519" s="28"/>
      <c r="AT519" s="28"/>
      <c r="BA519" s="28"/>
      <c r="BH519" s="28"/>
      <c r="BO519" s="28"/>
      <c r="BV519" s="28"/>
      <c r="CC519" s="28"/>
      <c r="CJ519" s="28"/>
      <c r="CQ519" s="28"/>
    </row>
    <row r="520" spans="32:95" ht="15.75" customHeight="1" x14ac:dyDescent="0.25">
      <c r="AF520" s="28"/>
      <c r="AM520" s="28"/>
      <c r="AT520" s="28"/>
      <c r="BA520" s="28"/>
      <c r="BH520" s="28"/>
      <c r="BO520" s="28"/>
      <c r="BV520" s="28"/>
      <c r="CC520" s="28"/>
      <c r="CJ520" s="28"/>
      <c r="CQ520" s="28"/>
    </row>
    <row r="521" spans="32:95" ht="15.75" customHeight="1" x14ac:dyDescent="0.25">
      <c r="AF521" s="28"/>
      <c r="AM521" s="28"/>
      <c r="AT521" s="28"/>
      <c r="BA521" s="28"/>
      <c r="BH521" s="28"/>
      <c r="BO521" s="28"/>
      <c r="BV521" s="28"/>
      <c r="CC521" s="28"/>
      <c r="CJ521" s="28"/>
      <c r="CQ521" s="28"/>
    </row>
    <row r="522" spans="32:95" ht="15.75" customHeight="1" x14ac:dyDescent="0.25">
      <c r="AF522" s="28"/>
      <c r="AM522" s="28"/>
      <c r="AT522" s="28"/>
      <c r="BA522" s="28"/>
      <c r="BH522" s="28"/>
      <c r="BO522" s="28"/>
      <c r="BV522" s="28"/>
      <c r="CC522" s="28"/>
      <c r="CJ522" s="28"/>
      <c r="CQ522" s="28"/>
    </row>
    <row r="523" spans="32:95" ht="15.75" customHeight="1" x14ac:dyDescent="0.25">
      <c r="AF523" s="28"/>
      <c r="AM523" s="28"/>
      <c r="AT523" s="28"/>
      <c r="BA523" s="28"/>
      <c r="BH523" s="28"/>
      <c r="BO523" s="28"/>
      <c r="BV523" s="28"/>
      <c r="CC523" s="28"/>
      <c r="CJ523" s="28"/>
      <c r="CQ523" s="28"/>
    </row>
    <row r="524" spans="32:95" ht="15.75" customHeight="1" x14ac:dyDescent="0.25">
      <c r="AF524" s="28"/>
      <c r="AM524" s="28"/>
      <c r="AT524" s="28"/>
      <c r="BA524" s="28"/>
      <c r="BH524" s="28"/>
      <c r="BO524" s="28"/>
      <c r="BV524" s="28"/>
      <c r="CC524" s="28"/>
      <c r="CJ524" s="28"/>
      <c r="CQ524" s="28"/>
    </row>
    <row r="525" spans="32:95" ht="15.75" customHeight="1" x14ac:dyDescent="0.25">
      <c r="AF525" s="28"/>
      <c r="AM525" s="28"/>
      <c r="AT525" s="28"/>
      <c r="BA525" s="28"/>
      <c r="BH525" s="28"/>
      <c r="BO525" s="28"/>
      <c r="BV525" s="28"/>
      <c r="CC525" s="28"/>
      <c r="CJ525" s="28"/>
      <c r="CQ525" s="28"/>
    </row>
    <row r="526" spans="32:95" ht="15.75" customHeight="1" x14ac:dyDescent="0.25">
      <c r="AF526" s="28"/>
      <c r="AM526" s="28"/>
      <c r="AT526" s="28"/>
      <c r="BA526" s="28"/>
      <c r="BH526" s="28"/>
      <c r="BO526" s="28"/>
      <c r="BV526" s="28"/>
      <c r="CC526" s="28"/>
      <c r="CJ526" s="28"/>
      <c r="CQ526" s="28"/>
    </row>
    <row r="527" spans="32:95" ht="15.75" customHeight="1" x14ac:dyDescent="0.25">
      <c r="AF527" s="28"/>
      <c r="AM527" s="28"/>
      <c r="AT527" s="28"/>
      <c r="BA527" s="28"/>
      <c r="BH527" s="28"/>
      <c r="BO527" s="28"/>
      <c r="BV527" s="28"/>
      <c r="CC527" s="28"/>
      <c r="CJ527" s="28"/>
      <c r="CQ527" s="28"/>
    </row>
    <row r="528" spans="32:95" ht="15.75" customHeight="1" x14ac:dyDescent="0.25">
      <c r="AF528" s="28"/>
      <c r="AM528" s="28"/>
      <c r="AT528" s="28"/>
      <c r="BA528" s="28"/>
      <c r="BH528" s="28"/>
      <c r="BO528" s="28"/>
      <c r="BV528" s="28"/>
      <c r="CC528" s="28"/>
      <c r="CJ528" s="28"/>
      <c r="CQ528" s="28"/>
    </row>
    <row r="529" spans="32:95" ht="15.75" customHeight="1" x14ac:dyDescent="0.25">
      <c r="AF529" s="28"/>
      <c r="AM529" s="28"/>
      <c r="AT529" s="28"/>
      <c r="BA529" s="28"/>
      <c r="BH529" s="28"/>
      <c r="BO529" s="28"/>
      <c r="BV529" s="28"/>
      <c r="CC529" s="28"/>
      <c r="CJ529" s="28"/>
      <c r="CQ529" s="28"/>
    </row>
    <row r="530" spans="32:95" ht="15.75" customHeight="1" x14ac:dyDescent="0.25">
      <c r="AF530" s="28"/>
      <c r="AM530" s="28"/>
      <c r="AT530" s="28"/>
      <c r="BA530" s="28"/>
      <c r="BH530" s="28"/>
      <c r="BO530" s="28"/>
      <c r="BV530" s="28"/>
      <c r="CC530" s="28"/>
      <c r="CJ530" s="28"/>
      <c r="CQ530" s="28"/>
    </row>
    <row r="531" spans="32:95" ht="15.75" customHeight="1" x14ac:dyDescent="0.25">
      <c r="AF531" s="28"/>
      <c r="AM531" s="28"/>
      <c r="AT531" s="28"/>
      <c r="BA531" s="28"/>
      <c r="BH531" s="28"/>
      <c r="BO531" s="28"/>
      <c r="BV531" s="28"/>
      <c r="CC531" s="28"/>
      <c r="CJ531" s="28"/>
      <c r="CQ531" s="28"/>
    </row>
    <row r="532" spans="32:95" ht="15.75" customHeight="1" x14ac:dyDescent="0.25">
      <c r="AF532" s="28"/>
      <c r="AM532" s="28"/>
      <c r="AT532" s="28"/>
      <c r="BA532" s="28"/>
      <c r="BH532" s="28"/>
      <c r="BO532" s="28"/>
      <c r="BV532" s="28"/>
      <c r="CC532" s="28"/>
      <c r="CJ532" s="28"/>
      <c r="CQ532" s="28"/>
    </row>
    <row r="533" spans="32:95" ht="15.75" customHeight="1" x14ac:dyDescent="0.25">
      <c r="AF533" s="28"/>
      <c r="AM533" s="28"/>
      <c r="AT533" s="28"/>
      <c r="BA533" s="28"/>
      <c r="BH533" s="28"/>
      <c r="BO533" s="28"/>
      <c r="BV533" s="28"/>
      <c r="CC533" s="28"/>
      <c r="CJ533" s="28"/>
      <c r="CQ533" s="28"/>
    </row>
    <row r="534" spans="32:95" ht="15.75" customHeight="1" x14ac:dyDescent="0.25">
      <c r="AF534" s="28"/>
      <c r="AM534" s="28"/>
      <c r="AT534" s="28"/>
      <c r="BA534" s="28"/>
      <c r="BH534" s="28"/>
      <c r="BO534" s="28"/>
      <c r="BV534" s="28"/>
      <c r="CC534" s="28"/>
      <c r="CJ534" s="28"/>
      <c r="CQ534" s="28"/>
    </row>
    <row r="535" spans="32:95" ht="15.75" customHeight="1" x14ac:dyDescent="0.25">
      <c r="AF535" s="28"/>
      <c r="AM535" s="28"/>
      <c r="AT535" s="28"/>
      <c r="BA535" s="28"/>
      <c r="BH535" s="28"/>
      <c r="BO535" s="28"/>
      <c r="BV535" s="28"/>
      <c r="CC535" s="28"/>
      <c r="CJ535" s="28"/>
      <c r="CQ535" s="28"/>
    </row>
    <row r="536" spans="32:95" ht="15.75" customHeight="1" x14ac:dyDescent="0.25">
      <c r="AF536" s="28"/>
      <c r="AM536" s="28"/>
      <c r="AT536" s="28"/>
      <c r="BA536" s="28"/>
      <c r="BH536" s="28"/>
      <c r="BO536" s="28"/>
      <c r="BV536" s="28"/>
      <c r="CC536" s="28"/>
      <c r="CJ536" s="28"/>
      <c r="CQ536" s="28"/>
    </row>
    <row r="537" spans="32:95" ht="15.75" customHeight="1" x14ac:dyDescent="0.25">
      <c r="AF537" s="28"/>
      <c r="AM537" s="28"/>
      <c r="AT537" s="28"/>
      <c r="BA537" s="28"/>
      <c r="BH537" s="28"/>
      <c r="BO537" s="28"/>
      <c r="BV537" s="28"/>
      <c r="CC537" s="28"/>
      <c r="CJ537" s="28"/>
      <c r="CQ537" s="28"/>
    </row>
    <row r="538" spans="32:95" ht="15.75" customHeight="1" x14ac:dyDescent="0.25">
      <c r="AF538" s="28"/>
      <c r="AM538" s="28"/>
      <c r="AT538" s="28"/>
      <c r="BA538" s="28"/>
      <c r="BH538" s="28"/>
      <c r="BO538" s="28"/>
      <c r="BV538" s="28"/>
      <c r="CC538" s="28"/>
      <c r="CJ538" s="28"/>
      <c r="CQ538" s="28"/>
    </row>
    <row r="539" spans="32:95" ht="15.75" customHeight="1" x14ac:dyDescent="0.25">
      <c r="AF539" s="28"/>
      <c r="AM539" s="28"/>
      <c r="AT539" s="28"/>
      <c r="BA539" s="28"/>
      <c r="BH539" s="28"/>
      <c r="BO539" s="28"/>
      <c r="BV539" s="28"/>
      <c r="CC539" s="28"/>
      <c r="CJ539" s="28"/>
      <c r="CQ539" s="28"/>
    </row>
    <row r="540" spans="32:95" ht="15.75" customHeight="1" x14ac:dyDescent="0.25">
      <c r="AF540" s="28"/>
      <c r="AM540" s="28"/>
      <c r="AT540" s="28"/>
      <c r="BA540" s="28"/>
      <c r="BH540" s="28"/>
      <c r="BO540" s="28"/>
      <c r="BV540" s="28"/>
      <c r="CC540" s="28"/>
      <c r="CJ540" s="28"/>
      <c r="CQ540" s="28"/>
    </row>
    <row r="541" spans="32:95" ht="15.75" customHeight="1" x14ac:dyDescent="0.25">
      <c r="AF541" s="28"/>
      <c r="AM541" s="28"/>
      <c r="AT541" s="28"/>
      <c r="BA541" s="28"/>
      <c r="BH541" s="28"/>
      <c r="BO541" s="28"/>
      <c r="BV541" s="28"/>
      <c r="CC541" s="28"/>
      <c r="CJ541" s="28"/>
      <c r="CQ541" s="28"/>
    </row>
    <row r="542" spans="32:95" ht="15.75" customHeight="1" x14ac:dyDescent="0.25">
      <c r="AF542" s="28"/>
      <c r="AM542" s="28"/>
      <c r="AT542" s="28"/>
      <c r="BA542" s="28"/>
      <c r="BH542" s="28"/>
      <c r="BO542" s="28"/>
      <c r="BV542" s="28"/>
      <c r="CC542" s="28"/>
      <c r="CJ542" s="28"/>
      <c r="CQ542" s="28"/>
    </row>
    <row r="543" spans="32:95" ht="15.75" customHeight="1" x14ac:dyDescent="0.25">
      <c r="AF543" s="28"/>
      <c r="AM543" s="28"/>
      <c r="AT543" s="28"/>
      <c r="BA543" s="28"/>
      <c r="BH543" s="28"/>
      <c r="BO543" s="28"/>
      <c r="BV543" s="28"/>
      <c r="CC543" s="28"/>
      <c r="CJ543" s="28"/>
      <c r="CQ543" s="28"/>
    </row>
    <row r="544" spans="32:95" ht="15.75" customHeight="1" x14ac:dyDescent="0.25">
      <c r="AF544" s="28"/>
      <c r="AM544" s="28"/>
      <c r="AT544" s="28"/>
      <c r="BA544" s="28"/>
      <c r="BH544" s="28"/>
      <c r="BO544" s="28"/>
      <c r="BV544" s="28"/>
      <c r="CC544" s="28"/>
      <c r="CJ544" s="28"/>
      <c r="CQ544" s="28"/>
    </row>
    <row r="545" spans="32:95" ht="15.75" customHeight="1" x14ac:dyDescent="0.25">
      <c r="AF545" s="28"/>
      <c r="AM545" s="28"/>
      <c r="AT545" s="28"/>
      <c r="BA545" s="28"/>
      <c r="BH545" s="28"/>
      <c r="BO545" s="28"/>
      <c r="BV545" s="28"/>
      <c r="CC545" s="28"/>
      <c r="CJ545" s="28"/>
      <c r="CQ545" s="28"/>
    </row>
    <row r="546" spans="32:95" ht="15.75" customHeight="1" x14ac:dyDescent="0.25">
      <c r="AF546" s="28"/>
      <c r="AM546" s="28"/>
      <c r="AT546" s="28"/>
      <c r="BA546" s="28"/>
      <c r="BH546" s="28"/>
      <c r="BO546" s="28"/>
      <c r="BV546" s="28"/>
      <c r="CC546" s="28"/>
      <c r="CJ546" s="28"/>
      <c r="CQ546" s="28"/>
    </row>
    <row r="547" spans="32:95" ht="15.75" customHeight="1" x14ac:dyDescent="0.25">
      <c r="AF547" s="28"/>
      <c r="AM547" s="28"/>
      <c r="AT547" s="28"/>
      <c r="BA547" s="28"/>
      <c r="BH547" s="28"/>
      <c r="BO547" s="28"/>
      <c r="BV547" s="28"/>
      <c r="CC547" s="28"/>
      <c r="CJ547" s="28"/>
      <c r="CQ547" s="28"/>
    </row>
    <row r="548" spans="32:95" ht="15.75" customHeight="1" x14ac:dyDescent="0.25">
      <c r="AF548" s="28"/>
      <c r="AM548" s="28"/>
      <c r="AT548" s="28"/>
      <c r="BA548" s="28"/>
      <c r="BH548" s="28"/>
      <c r="BO548" s="28"/>
      <c r="BV548" s="28"/>
      <c r="CC548" s="28"/>
      <c r="CJ548" s="28"/>
      <c r="CQ548" s="28"/>
    </row>
    <row r="549" spans="32:95" ht="15.75" customHeight="1" x14ac:dyDescent="0.25">
      <c r="AF549" s="28"/>
      <c r="AM549" s="28"/>
      <c r="AT549" s="28"/>
      <c r="BA549" s="28"/>
      <c r="BH549" s="28"/>
      <c r="BO549" s="28"/>
      <c r="BV549" s="28"/>
      <c r="CC549" s="28"/>
      <c r="CJ549" s="28"/>
      <c r="CQ549" s="28"/>
    </row>
    <row r="550" spans="32:95" ht="15.75" customHeight="1" x14ac:dyDescent="0.25">
      <c r="AF550" s="28"/>
      <c r="AM550" s="28"/>
      <c r="AT550" s="28"/>
      <c r="BA550" s="28"/>
      <c r="BH550" s="28"/>
      <c r="BO550" s="28"/>
      <c r="BV550" s="28"/>
      <c r="CC550" s="28"/>
      <c r="CJ550" s="28"/>
      <c r="CQ550" s="28"/>
    </row>
    <row r="551" spans="32:95" ht="15.75" customHeight="1" x14ac:dyDescent="0.25">
      <c r="AF551" s="28"/>
      <c r="AM551" s="28"/>
      <c r="AT551" s="28"/>
      <c r="BA551" s="28"/>
      <c r="BH551" s="28"/>
      <c r="BO551" s="28"/>
      <c r="BV551" s="28"/>
      <c r="CC551" s="28"/>
      <c r="CJ551" s="28"/>
      <c r="CQ551" s="28"/>
    </row>
    <row r="552" spans="32:95" ht="15.75" customHeight="1" x14ac:dyDescent="0.25">
      <c r="AF552" s="28"/>
      <c r="AM552" s="28"/>
      <c r="AT552" s="28"/>
      <c r="BA552" s="28"/>
      <c r="BH552" s="28"/>
      <c r="BO552" s="28"/>
      <c r="BV552" s="28"/>
      <c r="CC552" s="28"/>
      <c r="CJ552" s="28"/>
      <c r="CQ552" s="28"/>
    </row>
    <row r="553" spans="32:95" ht="15.75" customHeight="1" x14ac:dyDescent="0.25">
      <c r="AF553" s="28"/>
      <c r="AM553" s="28"/>
      <c r="AT553" s="28"/>
      <c r="BA553" s="28"/>
      <c r="BH553" s="28"/>
      <c r="BO553" s="28"/>
      <c r="BV553" s="28"/>
      <c r="CC553" s="28"/>
      <c r="CJ553" s="28"/>
      <c r="CQ553" s="28"/>
    </row>
    <row r="554" spans="32:95" ht="15.75" customHeight="1" x14ac:dyDescent="0.25">
      <c r="AF554" s="28"/>
      <c r="AM554" s="28"/>
      <c r="AT554" s="28"/>
      <c r="BA554" s="28"/>
      <c r="BH554" s="28"/>
      <c r="BO554" s="28"/>
      <c r="BV554" s="28"/>
      <c r="CC554" s="28"/>
      <c r="CJ554" s="28"/>
      <c r="CQ554" s="28"/>
    </row>
    <row r="555" spans="32:95" ht="15.75" customHeight="1" x14ac:dyDescent="0.25">
      <c r="AF555" s="28"/>
      <c r="AM555" s="28"/>
      <c r="AT555" s="28"/>
      <c r="BA555" s="28"/>
      <c r="BH555" s="28"/>
      <c r="BO555" s="28"/>
      <c r="BV555" s="28"/>
      <c r="CC555" s="28"/>
      <c r="CJ555" s="28"/>
      <c r="CQ555" s="28"/>
    </row>
    <row r="556" spans="32:95" ht="15.75" customHeight="1" x14ac:dyDescent="0.25">
      <c r="AF556" s="28"/>
      <c r="AM556" s="28"/>
      <c r="AT556" s="28"/>
      <c r="BA556" s="28"/>
      <c r="BH556" s="28"/>
      <c r="BO556" s="28"/>
      <c r="BV556" s="28"/>
      <c r="CC556" s="28"/>
      <c r="CJ556" s="28"/>
      <c r="CQ556" s="28"/>
    </row>
    <row r="557" spans="32:95" ht="15.75" customHeight="1" x14ac:dyDescent="0.25">
      <c r="AF557" s="28"/>
      <c r="AM557" s="28"/>
      <c r="AT557" s="28"/>
      <c r="BA557" s="28"/>
      <c r="BH557" s="28"/>
      <c r="BO557" s="28"/>
      <c r="BV557" s="28"/>
      <c r="CC557" s="28"/>
      <c r="CJ557" s="28"/>
      <c r="CQ557" s="28"/>
    </row>
    <row r="558" spans="32:95" ht="15.75" customHeight="1" x14ac:dyDescent="0.25">
      <c r="AF558" s="28"/>
      <c r="AM558" s="28"/>
      <c r="AT558" s="28"/>
      <c r="BA558" s="28"/>
      <c r="BH558" s="28"/>
      <c r="BO558" s="28"/>
      <c r="BV558" s="28"/>
      <c r="CC558" s="28"/>
      <c r="CJ558" s="28"/>
      <c r="CQ558" s="28"/>
    </row>
    <row r="559" spans="32:95" ht="15.75" customHeight="1" x14ac:dyDescent="0.25">
      <c r="AF559" s="28"/>
      <c r="AM559" s="28"/>
      <c r="AT559" s="28"/>
      <c r="BA559" s="28"/>
      <c r="BH559" s="28"/>
      <c r="BO559" s="28"/>
      <c r="BV559" s="28"/>
      <c r="CC559" s="28"/>
      <c r="CJ559" s="28"/>
      <c r="CQ559" s="28"/>
    </row>
    <row r="560" spans="32:95" ht="15.75" customHeight="1" x14ac:dyDescent="0.25">
      <c r="AF560" s="28"/>
      <c r="AM560" s="28"/>
      <c r="AT560" s="28"/>
      <c r="BA560" s="28"/>
      <c r="BH560" s="28"/>
      <c r="BO560" s="28"/>
      <c r="BV560" s="28"/>
      <c r="CC560" s="28"/>
      <c r="CJ560" s="28"/>
      <c r="CQ560" s="28"/>
    </row>
    <row r="561" spans="32:95" ht="15.75" customHeight="1" x14ac:dyDescent="0.25">
      <c r="AF561" s="28"/>
      <c r="AM561" s="28"/>
      <c r="AT561" s="28"/>
      <c r="BA561" s="28"/>
      <c r="BH561" s="28"/>
      <c r="BO561" s="28"/>
      <c r="BV561" s="28"/>
      <c r="CC561" s="28"/>
      <c r="CJ561" s="28"/>
      <c r="CQ561" s="28"/>
    </row>
    <row r="562" spans="32:95" ht="15.75" customHeight="1" x14ac:dyDescent="0.25">
      <c r="AF562" s="28"/>
      <c r="AM562" s="28"/>
      <c r="AT562" s="28"/>
      <c r="BA562" s="28"/>
      <c r="BH562" s="28"/>
      <c r="BO562" s="28"/>
      <c r="BV562" s="28"/>
      <c r="CC562" s="28"/>
      <c r="CJ562" s="28"/>
      <c r="CQ562" s="28"/>
    </row>
    <row r="563" spans="32:95" ht="15.75" customHeight="1" x14ac:dyDescent="0.25">
      <c r="AF563" s="28"/>
      <c r="AM563" s="28"/>
      <c r="AT563" s="28"/>
      <c r="BA563" s="28"/>
      <c r="BH563" s="28"/>
      <c r="BO563" s="28"/>
      <c r="BV563" s="28"/>
      <c r="CC563" s="28"/>
      <c r="CJ563" s="28"/>
      <c r="CQ563" s="28"/>
    </row>
    <row r="564" spans="32:95" ht="15.75" customHeight="1" x14ac:dyDescent="0.25">
      <c r="AF564" s="28"/>
      <c r="AM564" s="28"/>
      <c r="AT564" s="28"/>
      <c r="BA564" s="28"/>
      <c r="BH564" s="28"/>
      <c r="BO564" s="28"/>
      <c r="BV564" s="28"/>
      <c r="CC564" s="28"/>
      <c r="CJ564" s="28"/>
      <c r="CQ564" s="28"/>
    </row>
    <row r="565" spans="32:95" ht="15.75" customHeight="1" x14ac:dyDescent="0.25">
      <c r="AF565" s="28"/>
      <c r="AM565" s="28"/>
      <c r="AT565" s="28"/>
      <c r="BA565" s="28"/>
      <c r="BH565" s="28"/>
      <c r="BO565" s="28"/>
      <c r="BV565" s="28"/>
      <c r="CC565" s="28"/>
      <c r="CJ565" s="28"/>
      <c r="CQ565" s="28"/>
    </row>
    <row r="566" spans="32:95" ht="15.75" customHeight="1" x14ac:dyDescent="0.25">
      <c r="AF566" s="28"/>
      <c r="AM566" s="28"/>
      <c r="AT566" s="28"/>
      <c r="BA566" s="28"/>
      <c r="BH566" s="28"/>
      <c r="BO566" s="28"/>
      <c r="BV566" s="28"/>
      <c r="CC566" s="28"/>
      <c r="CJ566" s="28"/>
      <c r="CQ566" s="28"/>
    </row>
    <row r="567" spans="32:95" ht="15.75" customHeight="1" x14ac:dyDescent="0.25">
      <c r="AF567" s="28"/>
      <c r="AM567" s="28"/>
      <c r="AT567" s="28"/>
      <c r="BA567" s="28"/>
      <c r="BH567" s="28"/>
      <c r="BO567" s="28"/>
      <c r="BV567" s="28"/>
      <c r="CC567" s="28"/>
      <c r="CJ567" s="28"/>
      <c r="CQ567" s="28"/>
    </row>
    <row r="568" spans="32:95" ht="15.75" customHeight="1" x14ac:dyDescent="0.25">
      <c r="AF568" s="28"/>
      <c r="AM568" s="28"/>
      <c r="AT568" s="28"/>
      <c r="BA568" s="28"/>
      <c r="BH568" s="28"/>
      <c r="BO568" s="28"/>
      <c r="BV568" s="28"/>
      <c r="CC568" s="28"/>
      <c r="CJ568" s="28"/>
      <c r="CQ568" s="28"/>
    </row>
    <row r="569" spans="32:95" ht="15.75" customHeight="1" x14ac:dyDescent="0.25">
      <c r="AF569" s="28"/>
      <c r="AM569" s="28"/>
      <c r="AT569" s="28"/>
      <c r="BA569" s="28"/>
      <c r="BH569" s="28"/>
      <c r="BO569" s="28"/>
      <c r="BV569" s="28"/>
      <c r="CC569" s="28"/>
      <c r="CJ569" s="28"/>
      <c r="CQ569" s="28"/>
    </row>
    <row r="570" spans="32:95" ht="15.75" customHeight="1" x14ac:dyDescent="0.25">
      <c r="AF570" s="28"/>
      <c r="AM570" s="28"/>
      <c r="AT570" s="28"/>
      <c r="BA570" s="28"/>
      <c r="BH570" s="28"/>
      <c r="BO570" s="28"/>
      <c r="BV570" s="28"/>
      <c r="CC570" s="28"/>
      <c r="CJ570" s="28"/>
      <c r="CQ570" s="28"/>
    </row>
    <row r="571" spans="32:95" ht="15.75" customHeight="1" x14ac:dyDescent="0.25">
      <c r="AF571" s="28"/>
      <c r="AM571" s="28"/>
      <c r="AT571" s="28"/>
      <c r="BA571" s="28"/>
      <c r="BH571" s="28"/>
      <c r="BO571" s="28"/>
      <c r="BV571" s="28"/>
      <c r="CC571" s="28"/>
      <c r="CJ571" s="28"/>
      <c r="CQ571" s="28"/>
    </row>
    <row r="572" spans="32:95" ht="15.75" customHeight="1" x14ac:dyDescent="0.25">
      <c r="AF572" s="28"/>
      <c r="AM572" s="28"/>
      <c r="AT572" s="28"/>
      <c r="BA572" s="28"/>
      <c r="BH572" s="28"/>
      <c r="BO572" s="28"/>
      <c r="BV572" s="28"/>
      <c r="CC572" s="28"/>
      <c r="CJ572" s="28"/>
      <c r="CQ572" s="28"/>
    </row>
    <row r="573" spans="32:95" ht="15.75" customHeight="1" x14ac:dyDescent="0.25">
      <c r="AF573" s="28"/>
      <c r="AM573" s="28"/>
      <c r="AT573" s="28"/>
      <c r="BA573" s="28"/>
      <c r="BH573" s="28"/>
      <c r="BO573" s="28"/>
      <c r="BV573" s="28"/>
      <c r="CC573" s="28"/>
      <c r="CJ573" s="28"/>
      <c r="CQ573" s="28"/>
    </row>
    <row r="574" spans="32:95" ht="15.75" customHeight="1" x14ac:dyDescent="0.25">
      <c r="AF574" s="28"/>
      <c r="AM574" s="28"/>
      <c r="AT574" s="28"/>
      <c r="BA574" s="28"/>
      <c r="BH574" s="28"/>
      <c r="BO574" s="28"/>
      <c r="BV574" s="28"/>
      <c r="CC574" s="28"/>
      <c r="CJ574" s="28"/>
      <c r="CQ574" s="28"/>
    </row>
    <row r="575" spans="32:95" ht="15.75" customHeight="1" x14ac:dyDescent="0.25">
      <c r="AF575" s="28"/>
      <c r="AM575" s="28"/>
      <c r="AT575" s="28"/>
      <c r="BA575" s="28"/>
      <c r="BH575" s="28"/>
      <c r="BO575" s="28"/>
      <c r="BV575" s="28"/>
      <c r="CC575" s="28"/>
      <c r="CJ575" s="28"/>
      <c r="CQ575" s="28"/>
    </row>
    <row r="576" spans="32:95" ht="15.75" customHeight="1" x14ac:dyDescent="0.25">
      <c r="AF576" s="28"/>
      <c r="AM576" s="28"/>
      <c r="AT576" s="28"/>
      <c r="BA576" s="28"/>
      <c r="BH576" s="28"/>
      <c r="BO576" s="28"/>
      <c r="BV576" s="28"/>
      <c r="CC576" s="28"/>
      <c r="CJ576" s="28"/>
      <c r="CQ576" s="28"/>
    </row>
    <row r="577" spans="32:95" ht="15.75" customHeight="1" x14ac:dyDescent="0.25">
      <c r="AF577" s="28"/>
      <c r="AM577" s="28"/>
      <c r="AT577" s="28"/>
      <c r="BA577" s="28"/>
      <c r="BH577" s="28"/>
      <c r="BO577" s="28"/>
      <c r="BV577" s="28"/>
      <c r="CC577" s="28"/>
      <c r="CJ577" s="28"/>
      <c r="CQ577" s="28"/>
    </row>
    <row r="578" spans="32:95" ht="15.75" customHeight="1" x14ac:dyDescent="0.25">
      <c r="AF578" s="28"/>
      <c r="AM578" s="28"/>
      <c r="AT578" s="28"/>
      <c r="BA578" s="28"/>
      <c r="BH578" s="28"/>
      <c r="BO578" s="28"/>
      <c r="BV578" s="28"/>
      <c r="CC578" s="28"/>
      <c r="CJ578" s="28"/>
      <c r="CQ578" s="28"/>
    </row>
    <row r="579" spans="32:95" ht="15.75" customHeight="1" x14ac:dyDescent="0.25">
      <c r="AF579" s="28"/>
      <c r="AM579" s="28"/>
      <c r="AT579" s="28"/>
      <c r="BA579" s="28"/>
      <c r="BH579" s="28"/>
      <c r="BO579" s="28"/>
      <c r="BV579" s="28"/>
      <c r="CC579" s="28"/>
      <c r="CJ579" s="28"/>
      <c r="CQ579" s="28"/>
    </row>
    <row r="580" spans="32:95" ht="15.75" customHeight="1" x14ac:dyDescent="0.25">
      <c r="AF580" s="28"/>
      <c r="AM580" s="28"/>
      <c r="AT580" s="28"/>
      <c r="BA580" s="28"/>
      <c r="BH580" s="28"/>
      <c r="BO580" s="28"/>
      <c r="BV580" s="28"/>
      <c r="CC580" s="28"/>
      <c r="CJ580" s="28"/>
      <c r="CQ580" s="28"/>
    </row>
    <row r="581" spans="32:95" ht="15.75" customHeight="1" x14ac:dyDescent="0.25">
      <c r="AF581" s="28"/>
      <c r="AM581" s="28"/>
      <c r="AT581" s="28"/>
      <c r="BA581" s="28"/>
      <c r="BH581" s="28"/>
      <c r="BO581" s="28"/>
      <c r="BV581" s="28"/>
      <c r="CC581" s="28"/>
      <c r="CJ581" s="28"/>
      <c r="CQ581" s="28"/>
    </row>
    <row r="582" spans="32:95" ht="15.75" customHeight="1" x14ac:dyDescent="0.25">
      <c r="AF582" s="28"/>
      <c r="AM582" s="28"/>
      <c r="AT582" s="28"/>
      <c r="BA582" s="28"/>
      <c r="BH582" s="28"/>
      <c r="BO582" s="28"/>
      <c r="BV582" s="28"/>
      <c r="CC582" s="28"/>
      <c r="CJ582" s="28"/>
      <c r="CQ582" s="28"/>
    </row>
    <row r="583" spans="32:95" ht="15.75" customHeight="1" x14ac:dyDescent="0.25">
      <c r="AF583" s="28"/>
      <c r="AM583" s="28"/>
      <c r="AT583" s="28"/>
      <c r="BA583" s="28"/>
      <c r="BH583" s="28"/>
      <c r="BO583" s="28"/>
      <c r="BV583" s="28"/>
      <c r="CC583" s="28"/>
      <c r="CJ583" s="28"/>
      <c r="CQ583" s="28"/>
    </row>
    <row r="584" spans="32:95" ht="15.75" customHeight="1" x14ac:dyDescent="0.25">
      <c r="AF584" s="28"/>
      <c r="AM584" s="28"/>
      <c r="AT584" s="28"/>
      <c r="BA584" s="28"/>
      <c r="BH584" s="28"/>
      <c r="BO584" s="28"/>
      <c r="BV584" s="28"/>
      <c r="CC584" s="28"/>
      <c r="CJ584" s="28"/>
      <c r="CQ584" s="28"/>
    </row>
    <row r="585" spans="32:95" ht="15.75" customHeight="1" x14ac:dyDescent="0.25">
      <c r="AF585" s="28"/>
      <c r="AM585" s="28"/>
      <c r="AT585" s="28"/>
      <c r="BA585" s="28"/>
      <c r="BH585" s="28"/>
      <c r="BO585" s="28"/>
      <c r="BV585" s="28"/>
      <c r="CC585" s="28"/>
      <c r="CJ585" s="28"/>
      <c r="CQ585" s="28"/>
    </row>
    <row r="586" spans="32:95" ht="15.75" customHeight="1" x14ac:dyDescent="0.25">
      <c r="AF586" s="28"/>
      <c r="AM586" s="28"/>
      <c r="AT586" s="28"/>
      <c r="BA586" s="28"/>
      <c r="BH586" s="28"/>
      <c r="BO586" s="28"/>
      <c r="BV586" s="28"/>
      <c r="CC586" s="28"/>
      <c r="CJ586" s="28"/>
      <c r="CQ586" s="28"/>
    </row>
    <row r="587" spans="32:95" ht="15.75" customHeight="1" x14ac:dyDescent="0.25">
      <c r="AF587" s="28"/>
      <c r="AM587" s="28"/>
      <c r="AT587" s="28"/>
      <c r="BA587" s="28"/>
      <c r="BH587" s="28"/>
      <c r="BO587" s="28"/>
      <c r="BV587" s="28"/>
      <c r="CC587" s="28"/>
      <c r="CJ587" s="28"/>
      <c r="CQ587" s="28"/>
    </row>
    <row r="588" spans="32:95" ht="15.75" customHeight="1" x14ac:dyDescent="0.25">
      <c r="AF588" s="28"/>
      <c r="AM588" s="28"/>
      <c r="AT588" s="28"/>
      <c r="BA588" s="28"/>
      <c r="BH588" s="28"/>
      <c r="BO588" s="28"/>
      <c r="BV588" s="28"/>
      <c r="CC588" s="28"/>
      <c r="CJ588" s="28"/>
      <c r="CQ588" s="28"/>
    </row>
    <row r="589" spans="32:95" ht="15.75" customHeight="1" x14ac:dyDescent="0.25">
      <c r="AF589" s="28"/>
      <c r="AM589" s="28"/>
      <c r="AT589" s="28"/>
      <c r="BA589" s="28"/>
      <c r="BH589" s="28"/>
      <c r="BO589" s="28"/>
      <c r="BV589" s="28"/>
      <c r="CC589" s="28"/>
      <c r="CJ589" s="28"/>
      <c r="CQ589" s="28"/>
    </row>
    <row r="590" spans="32:95" ht="15.75" customHeight="1" x14ac:dyDescent="0.25">
      <c r="AF590" s="28"/>
      <c r="AM590" s="28"/>
      <c r="AT590" s="28"/>
      <c r="BA590" s="28"/>
      <c r="BH590" s="28"/>
      <c r="BO590" s="28"/>
      <c r="BV590" s="28"/>
      <c r="CC590" s="28"/>
      <c r="CJ590" s="28"/>
      <c r="CQ590" s="28"/>
    </row>
    <row r="591" spans="32:95" ht="15.75" customHeight="1" x14ac:dyDescent="0.25">
      <c r="AF591" s="28"/>
      <c r="AM591" s="28"/>
      <c r="AT591" s="28"/>
      <c r="BA591" s="28"/>
      <c r="BH591" s="28"/>
      <c r="BO591" s="28"/>
      <c r="BV591" s="28"/>
      <c r="CC591" s="28"/>
      <c r="CJ591" s="28"/>
      <c r="CQ591" s="28"/>
    </row>
    <row r="592" spans="32:95" ht="15.75" customHeight="1" x14ac:dyDescent="0.25">
      <c r="AF592" s="28"/>
      <c r="AM592" s="28"/>
      <c r="AT592" s="28"/>
      <c r="BA592" s="28"/>
      <c r="BH592" s="28"/>
      <c r="BO592" s="28"/>
      <c r="BV592" s="28"/>
      <c r="CC592" s="28"/>
      <c r="CJ592" s="28"/>
      <c r="CQ592" s="28"/>
    </row>
    <row r="593" spans="32:95" ht="15.75" customHeight="1" x14ac:dyDescent="0.25">
      <c r="AF593" s="28"/>
      <c r="AM593" s="28"/>
      <c r="AT593" s="28"/>
      <c r="BA593" s="28"/>
      <c r="BH593" s="28"/>
      <c r="BO593" s="28"/>
      <c r="BV593" s="28"/>
      <c r="CC593" s="28"/>
      <c r="CJ593" s="28"/>
      <c r="CQ593" s="28"/>
    </row>
    <row r="594" spans="32:95" ht="15.75" customHeight="1" x14ac:dyDescent="0.25">
      <c r="AF594" s="28"/>
      <c r="AM594" s="28"/>
      <c r="AT594" s="28"/>
      <c r="BA594" s="28"/>
      <c r="BH594" s="28"/>
      <c r="BO594" s="28"/>
      <c r="BV594" s="28"/>
      <c r="CC594" s="28"/>
      <c r="CJ594" s="28"/>
      <c r="CQ594" s="28"/>
    </row>
    <row r="595" spans="32:95" ht="15.75" customHeight="1" x14ac:dyDescent="0.25">
      <c r="AF595" s="28"/>
      <c r="AM595" s="28"/>
      <c r="AT595" s="28"/>
      <c r="BA595" s="28"/>
      <c r="BH595" s="28"/>
      <c r="BO595" s="28"/>
      <c r="BV595" s="28"/>
      <c r="CC595" s="28"/>
      <c r="CJ595" s="28"/>
      <c r="CQ595" s="28"/>
    </row>
    <row r="596" spans="32:95" ht="15.75" customHeight="1" x14ac:dyDescent="0.25">
      <c r="AF596" s="28"/>
      <c r="AM596" s="28"/>
      <c r="AT596" s="28"/>
      <c r="BA596" s="28"/>
      <c r="BH596" s="28"/>
      <c r="BO596" s="28"/>
      <c r="BV596" s="28"/>
      <c r="CC596" s="28"/>
      <c r="CJ596" s="28"/>
      <c r="CQ596" s="28"/>
    </row>
    <row r="597" spans="32:95" ht="15.75" customHeight="1" x14ac:dyDescent="0.25">
      <c r="AF597" s="28"/>
      <c r="AM597" s="28"/>
      <c r="AT597" s="28"/>
      <c r="BA597" s="28"/>
      <c r="BH597" s="28"/>
      <c r="BO597" s="28"/>
      <c r="BV597" s="28"/>
      <c r="CC597" s="28"/>
      <c r="CJ597" s="28"/>
      <c r="CQ597" s="28"/>
    </row>
    <row r="598" spans="32:95" ht="15.75" customHeight="1" x14ac:dyDescent="0.25">
      <c r="AF598" s="28"/>
      <c r="AM598" s="28"/>
      <c r="AT598" s="28"/>
      <c r="BA598" s="28"/>
      <c r="BH598" s="28"/>
      <c r="BO598" s="28"/>
      <c r="BV598" s="28"/>
      <c r="CC598" s="28"/>
      <c r="CJ598" s="28"/>
      <c r="CQ598" s="28"/>
    </row>
    <row r="599" spans="32:95" ht="15.75" customHeight="1" x14ac:dyDescent="0.25">
      <c r="AF599" s="28"/>
      <c r="AM599" s="28"/>
      <c r="AT599" s="28"/>
      <c r="BA599" s="28"/>
      <c r="BH599" s="28"/>
      <c r="BO599" s="28"/>
      <c r="BV599" s="28"/>
      <c r="CC599" s="28"/>
      <c r="CJ599" s="28"/>
      <c r="CQ599" s="28"/>
    </row>
    <row r="600" spans="32:95" ht="15.75" customHeight="1" x14ac:dyDescent="0.25">
      <c r="AF600" s="28"/>
      <c r="AM600" s="28"/>
      <c r="AT600" s="28"/>
      <c r="BA600" s="28"/>
      <c r="BH600" s="28"/>
      <c r="BO600" s="28"/>
      <c r="BV600" s="28"/>
      <c r="CC600" s="28"/>
      <c r="CJ600" s="28"/>
      <c r="CQ600" s="28"/>
    </row>
    <row r="601" spans="32:95" ht="15.75" customHeight="1" x14ac:dyDescent="0.25">
      <c r="AF601" s="28"/>
      <c r="AM601" s="28"/>
      <c r="AT601" s="28"/>
      <c r="BA601" s="28"/>
      <c r="BH601" s="28"/>
      <c r="BO601" s="28"/>
      <c r="BV601" s="28"/>
      <c r="CC601" s="28"/>
      <c r="CJ601" s="28"/>
      <c r="CQ601" s="28"/>
    </row>
    <row r="602" spans="32:95" ht="15.75" customHeight="1" x14ac:dyDescent="0.25">
      <c r="AF602" s="28"/>
      <c r="AM602" s="28"/>
      <c r="AT602" s="28"/>
      <c r="BA602" s="28"/>
      <c r="BH602" s="28"/>
      <c r="BO602" s="28"/>
      <c r="BV602" s="28"/>
      <c r="CC602" s="28"/>
      <c r="CJ602" s="28"/>
      <c r="CQ602" s="28"/>
    </row>
    <row r="603" spans="32:95" ht="15.75" customHeight="1" x14ac:dyDescent="0.25">
      <c r="AF603" s="28"/>
      <c r="AM603" s="28"/>
      <c r="AT603" s="28"/>
      <c r="BA603" s="28"/>
      <c r="BH603" s="28"/>
      <c r="BO603" s="28"/>
      <c r="BV603" s="28"/>
      <c r="CC603" s="28"/>
      <c r="CJ603" s="28"/>
      <c r="CQ603" s="28"/>
    </row>
    <row r="604" spans="32:95" ht="15.75" customHeight="1" x14ac:dyDescent="0.25">
      <c r="AF604" s="28"/>
      <c r="AM604" s="28"/>
      <c r="AT604" s="28"/>
      <c r="BA604" s="28"/>
      <c r="BH604" s="28"/>
      <c r="BO604" s="28"/>
      <c r="BV604" s="28"/>
      <c r="CC604" s="28"/>
      <c r="CJ604" s="28"/>
      <c r="CQ604" s="28"/>
    </row>
    <row r="605" spans="32:95" ht="15.75" customHeight="1" x14ac:dyDescent="0.25">
      <c r="AF605" s="28"/>
      <c r="AM605" s="28"/>
      <c r="AT605" s="28"/>
      <c r="BA605" s="28"/>
      <c r="BH605" s="28"/>
      <c r="BO605" s="28"/>
      <c r="BV605" s="28"/>
      <c r="CC605" s="28"/>
      <c r="CJ605" s="28"/>
      <c r="CQ605" s="28"/>
    </row>
    <row r="606" spans="32:95" ht="15.75" customHeight="1" x14ac:dyDescent="0.25">
      <c r="AF606" s="28"/>
      <c r="AM606" s="28"/>
      <c r="AT606" s="28"/>
      <c r="BA606" s="28"/>
      <c r="BH606" s="28"/>
      <c r="BO606" s="28"/>
      <c r="BV606" s="28"/>
      <c r="CC606" s="28"/>
      <c r="CJ606" s="28"/>
      <c r="CQ606" s="28"/>
    </row>
    <row r="607" spans="32:95" ht="15.75" customHeight="1" x14ac:dyDescent="0.25">
      <c r="AF607" s="28"/>
      <c r="AM607" s="28"/>
      <c r="AT607" s="28"/>
      <c r="BA607" s="28"/>
      <c r="BH607" s="28"/>
      <c r="BO607" s="28"/>
      <c r="BV607" s="28"/>
      <c r="CC607" s="28"/>
      <c r="CJ607" s="28"/>
      <c r="CQ607" s="28"/>
    </row>
    <row r="608" spans="32:95" ht="15.75" customHeight="1" x14ac:dyDescent="0.25">
      <c r="AF608" s="28"/>
      <c r="AM608" s="28"/>
      <c r="AT608" s="28"/>
      <c r="BA608" s="28"/>
      <c r="BH608" s="28"/>
      <c r="BO608" s="28"/>
      <c r="BV608" s="28"/>
      <c r="CC608" s="28"/>
      <c r="CJ608" s="28"/>
      <c r="CQ608" s="28"/>
    </row>
    <row r="609" spans="32:95" ht="15.75" customHeight="1" x14ac:dyDescent="0.25">
      <c r="AF609" s="28"/>
      <c r="AM609" s="28"/>
      <c r="AT609" s="28"/>
      <c r="BA609" s="28"/>
      <c r="BH609" s="28"/>
      <c r="BO609" s="28"/>
      <c r="BV609" s="28"/>
      <c r="CC609" s="28"/>
      <c r="CJ609" s="28"/>
      <c r="CQ609" s="28"/>
    </row>
    <row r="610" spans="32:95" ht="15.75" customHeight="1" x14ac:dyDescent="0.25">
      <c r="AF610" s="28"/>
      <c r="AM610" s="28"/>
      <c r="AT610" s="28"/>
      <c r="BA610" s="28"/>
      <c r="BH610" s="28"/>
      <c r="BO610" s="28"/>
      <c r="BV610" s="28"/>
      <c r="CC610" s="28"/>
      <c r="CJ610" s="28"/>
      <c r="CQ610" s="28"/>
    </row>
    <row r="611" spans="32:95" ht="15.75" customHeight="1" x14ac:dyDescent="0.25">
      <c r="AF611" s="28"/>
      <c r="AM611" s="28"/>
      <c r="AT611" s="28"/>
      <c r="BA611" s="28"/>
      <c r="BH611" s="28"/>
      <c r="BO611" s="28"/>
      <c r="BV611" s="28"/>
      <c r="CC611" s="28"/>
      <c r="CJ611" s="28"/>
      <c r="CQ611" s="28"/>
    </row>
    <row r="612" spans="32:95" ht="15.75" customHeight="1" x14ac:dyDescent="0.25">
      <c r="AF612" s="28"/>
      <c r="AM612" s="28"/>
      <c r="AT612" s="28"/>
      <c r="BA612" s="28"/>
      <c r="BH612" s="28"/>
      <c r="BO612" s="28"/>
      <c r="BV612" s="28"/>
      <c r="CC612" s="28"/>
      <c r="CJ612" s="28"/>
      <c r="CQ612" s="28"/>
    </row>
    <row r="613" spans="32:95" ht="15.75" customHeight="1" x14ac:dyDescent="0.25">
      <c r="AF613" s="28"/>
      <c r="AM613" s="28"/>
      <c r="AT613" s="28"/>
      <c r="BA613" s="28"/>
      <c r="BH613" s="28"/>
      <c r="BO613" s="28"/>
      <c r="BV613" s="28"/>
      <c r="CC613" s="28"/>
      <c r="CJ613" s="28"/>
      <c r="CQ613" s="28"/>
    </row>
    <row r="614" spans="32:95" ht="15.75" customHeight="1" x14ac:dyDescent="0.25">
      <c r="AF614" s="28"/>
      <c r="AM614" s="28"/>
      <c r="AT614" s="28"/>
      <c r="BA614" s="28"/>
      <c r="BH614" s="28"/>
      <c r="BO614" s="28"/>
      <c r="BV614" s="28"/>
      <c r="CC614" s="28"/>
      <c r="CJ614" s="28"/>
      <c r="CQ614" s="28"/>
    </row>
    <row r="615" spans="32:95" ht="15.75" customHeight="1" x14ac:dyDescent="0.25">
      <c r="AF615" s="28"/>
      <c r="AM615" s="28"/>
      <c r="AT615" s="28"/>
      <c r="BA615" s="28"/>
      <c r="BH615" s="28"/>
      <c r="BO615" s="28"/>
      <c r="BV615" s="28"/>
      <c r="CC615" s="28"/>
      <c r="CJ615" s="28"/>
      <c r="CQ615" s="28"/>
    </row>
    <row r="616" spans="32:95" ht="15.75" customHeight="1" x14ac:dyDescent="0.25">
      <c r="AF616" s="28"/>
      <c r="AM616" s="28"/>
      <c r="AT616" s="28"/>
      <c r="BA616" s="28"/>
      <c r="BH616" s="28"/>
      <c r="BO616" s="28"/>
      <c r="BV616" s="28"/>
      <c r="CC616" s="28"/>
      <c r="CJ616" s="28"/>
      <c r="CQ616" s="28"/>
    </row>
    <row r="617" spans="32:95" ht="15.75" customHeight="1" x14ac:dyDescent="0.25">
      <c r="AF617" s="28"/>
      <c r="AM617" s="28"/>
      <c r="AT617" s="28"/>
      <c r="BA617" s="28"/>
      <c r="BH617" s="28"/>
      <c r="BO617" s="28"/>
      <c r="BV617" s="28"/>
      <c r="CC617" s="28"/>
      <c r="CJ617" s="28"/>
      <c r="CQ617" s="28"/>
    </row>
    <row r="618" spans="32:95" ht="15.75" customHeight="1" x14ac:dyDescent="0.25">
      <c r="AF618" s="28"/>
      <c r="AM618" s="28"/>
      <c r="AT618" s="28"/>
      <c r="BA618" s="28"/>
      <c r="BH618" s="28"/>
      <c r="BO618" s="28"/>
      <c r="BV618" s="28"/>
      <c r="CC618" s="28"/>
      <c r="CJ618" s="28"/>
      <c r="CQ618" s="28"/>
    </row>
    <row r="619" spans="32:95" ht="15.75" customHeight="1" x14ac:dyDescent="0.25">
      <c r="AF619" s="28"/>
      <c r="AM619" s="28"/>
      <c r="AT619" s="28"/>
      <c r="BA619" s="28"/>
      <c r="BH619" s="28"/>
      <c r="BO619" s="28"/>
      <c r="BV619" s="28"/>
      <c r="CC619" s="28"/>
      <c r="CJ619" s="28"/>
      <c r="CQ619" s="28"/>
    </row>
    <row r="620" spans="32:95" ht="15.75" customHeight="1" x14ac:dyDescent="0.25">
      <c r="AF620" s="28"/>
      <c r="AM620" s="28"/>
      <c r="AT620" s="28"/>
      <c r="BA620" s="28"/>
      <c r="BH620" s="28"/>
      <c r="BO620" s="28"/>
      <c r="BV620" s="28"/>
      <c r="CC620" s="28"/>
      <c r="CJ620" s="28"/>
      <c r="CQ620" s="28"/>
    </row>
    <row r="621" spans="32:95" ht="15.75" customHeight="1" x14ac:dyDescent="0.25">
      <c r="AF621" s="28"/>
      <c r="AM621" s="28"/>
      <c r="AT621" s="28"/>
      <c r="BA621" s="28"/>
      <c r="BH621" s="28"/>
      <c r="BO621" s="28"/>
      <c r="BV621" s="28"/>
      <c r="CC621" s="28"/>
      <c r="CJ621" s="28"/>
      <c r="CQ621" s="28"/>
    </row>
    <row r="622" spans="32:95" ht="15.75" customHeight="1" x14ac:dyDescent="0.25">
      <c r="AF622" s="28"/>
      <c r="AM622" s="28"/>
      <c r="AT622" s="28"/>
      <c r="BA622" s="28"/>
      <c r="BH622" s="28"/>
      <c r="BO622" s="28"/>
      <c r="BV622" s="28"/>
      <c r="CC622" s="28"/>
      <c r="CJ622" s="28"/>
      <c r="CQ622" s="28"/>
    </row>
    <row r="623" spans="32:95" ht="15.75" customHeight="1" x14ac:dyDescent="0.25">
      <c r="AF623" s="28"/>
      <c r="AM623" s="28"/>
      <c r="AT623" s="28"/>
      <c r="BA623" s="28"/>
      <c r="BH623" s="28"/>
      <c r="BO623" s="28"/>
      <c r="BV623" s="28"/>
      <c r="CC623" s="28"/>
      <c r="CJ623" s="28"/>
      <c r="CQ623" s="28"/>
    </row>
    <row r="624" spans="32:95" ht="15.75" customHeight="1" x14ac:dyDescent="0.25">
      <c r="AF624" s="28"/>
      <c r="AM624" s="28"/>
      <c r="AT624" s="28"/>
      <c r="BA624" s="28"/>
      <c r="BH624" s="28"/>
      <c r="BO624" s="28"/>
      <c r="BV624" s="28"/>
      <c r="CC624" s="28"/>
      <c r="CJ624" s="28"/>
      <c r="CQ624" s="28"/>
    </row>
    <row r="625" spans="32:95" ht="15.75" customHeight="1" x14ac:dyDescent="0.25">
      <c r="AF625" s="28"/>
      <c r="AM625" s="28"/>
      <c r="AT625" s="28"/>
      <c r="BA625" s="28"/>
      <c r="BH625" s="28"/>
      <c r="BO625" s="28"/>
      <c r="BV625" s="28"/>
      <c r="CC625" s="28"/>
      <c r="CJ625" s="28"/>
      <c r="CQ625" s="28"/>
    </row>
    <row r="626" spans="32:95" ht="15.75" customHeight="1" x14ac:dyDescent="0.25">
      <c r="AF626" s="28"/>
      <c r="AM626" s="28"/>
      <c r="AT626" s="28"/>
      <c r="BA626" s="28"/>
      <c r="BH626" s="28"/>
      <c r="BO626" s="28"/>
      <c r="BV626" s="28"/>
      <c r="CC626" s="28"/>
      <c r="CJ626" s="28"/>
      <c r="CQ626" s="28"/>
    </row>
    <row r="627" spans="32:95" ht="15.75" customHeight="1" x14ac:dyDescent="0.25">
      <c r="AF627" s="28"/>
      <c r="AM627" s="28"/>
      <c r="AT627" s="28"/>
      <c r="BA627" s="28"/>
      <c r="BH627" s="28"/>
      <c r="BO627" s="28"/>
      <c r="BV627" s="28"/>
      <c r="CC627" s="28"/>
      <c r="CJ627" s="28"/>
      <c r="CQ627" s="28"/>
    </row>
    <row r="628" spans="32:95" ht="15.75" customHeight="1" x14ac:dyDescent="0.25">
      <c r="AF628" s="28"/>
      <c r="AM628" s="28"/>
      <c r="AT628" s="28"/>
      <c r="BA628" s="28"/>
      <c r="BH628" s="28"/>
      <c r="BO628" s="28"/>
      <c r="BV628" s="28"/>
      <c r="CC628" s="28"/>
      <c r="CJ628" s="28"/>
      <c r="CQ628" s="28"/>
    </row>
    <row r="629" spans="32:95" ht="15.75" customHeight="1" x14ac:dyDescent="0.25">
      <c r="AF629" s="28"/>
      <c r="AM629" s="28"/>
      <c r="AT629" s="28"/>
      <c r="BA629" s="28"/>
      <c r="BH629" s="28"/>
      <c r="BO629" s="28"/>
      <c r="BV629" s="28"/>
      <c r="CC629" s="28"/>
      <c r="CJ629" s="28"/>
      <c r="CQ629" s="28"/>
    </row>
    <row r="630" spans="32:95" ht="15.75" customHeight="1" x14ac:dyDescent="0.25">
      <c r="AF630" s="28"/>
      <c r="AM630" s="28"/>
      <c r="AT630" s="28"/>
      <c r="BA630" s="28"/>
      <c r="BH630" s="28"/>
      <c r="BO630" s="28"/>
      <c r="BV630" s="28"/>
      <c r="CC630" s="28"/>
      <c r="CJ630" s="28"/>
      <c r="CQ630" s="28"/>
    </row>
    <row r="631" spans="32:95" ht="15.75" customHeight="1" x14ac:dyDescent="0.25">
      <c r="AF631" s="28"/>
      <c r="AM631" s="28"/>
      <c r="AT631" s="28"/>
      <c r="BA631" s="28"/>
      <c r="BH631" s="28"/>
      <c r="BO631" s="28"/>
      <c r="BV631" s="28"/>
      <c r="CC631" s="28"/>
      <c r="CJ631" s="28"/>
      <c r="CQ631" s="28"/>
    </row>
    <row r="632" spans="32:95" ht="15.75" customHeight="1" x14ac:dyDescent="0.25">
      <c r="AF632" s="28"/>
      <c r="AM632" s="28"/>
      <c r="AT632" s="28"/>
      <c r="BA632" s="28"/>
      <c r="BH632" s="28"/>
      <c r="BO632" s="28"/>
      <c r="BV632" s="28"/>
      <c r="CC632" s="28"/>
      <c r="CJ632" s="28"/>
      <c r="CQ632" s="28"/>
    </row>
    <row r="633" spans="32:95" ht="15.75" customHeight="1" x14ac:dyDescent="0.25">
      <c r="AF633" s="28"/>
      <c r="AM633" s="28"/>
      <c r="AT633" s="28"/>
      <c r="BA633" s="28"/>
      <c r="BH633" s="28"/>
      <c r="BO633" s="28"/>
      <c r="BV633" s="28"/>
      <c r="CC633" s="28"/>
      <c r="CJ633" s="28"/>
      <c r="CQ633" s="28"/>
    </row>
    <row r="634" spans="32:95" ht="15.75" customHeight="1" x14ac:dyDescent="0.25">
      <c r="AF634" s="28"/>
      <c r="AM634" s="28"/>
      <c r="AT634" s="28"/>
      <c r="BA634" s="28"/>
      <c r="BH634" s="28"/>
      <c r="BO634" s="28"/>
      <c r="BV634" s="28"/>
      <c r="CC634" s="28"/>
      <c r="CJ634" s="28"/>
      <c r="CQ634" s="28"/>
    </row>
    <row r="635" spans="32:95" ht="15.75" customHeight="1" x14ac:dyDescent="0.25">
      <c r="AF635" s="28"/>
      <c r="AM635" s="28"/>
      <c r="AT635" s="28"/>
      <c r="BA635" s="28"/>
      <c r="BH635" s="28"/>
      <c r="BO635" s="28"/>
      <c r="BV635" s="28"/>
      <c r="CC635" s="28"/>
      <c r="CJ635" s="28"/>
      <c r="CQ635" s="28"/>
    </row>
    <row r="636" spans="32:95" ht="15.75" customHeight="1" x14ac:dyDescent="0.25">
      <c r="AF636" s="28"/>
      <c r="AM636" s="28"/>
      <c r="AT636" s="28"/>
      <c r="BA636" s="28"/>
      <c r="BH636" s="28"/>
      <c r="BO636" s="28"/>
      <c r="BV636" s="28"/>
      <c r="CC636" s="28"/>
      <c r="CJ636" s="28"/>
      <c r="CQ636" s="28"/>
    </row>
    <row r="637" spans="32:95" ht="15.75" customHeight="1" x14ac:dyDescent="0.25">
      <c r="AF637" s="28"/>
      <c r="AM637" s="28"/>
      <c r="AT637" s="28"/>
      <c r="BA637" s="28"/>
      <c r="BH637" s="28"/>
      <c r="BO637" s="28"/>
      <c r="BV637" s="28"/>
      <c r="CC637" s="28"/>
      <c r="CJ637" s="28"/>
      <c r="CQ637" s="28"/>
    </row>
    <row r="638" spans="32:95" ht="15.75" customHeight="1" x14ac:dyDescent="0.25">
      <c r="AF638" s="28"/>
      <c r="AM638" s="28"/>
      <c r="AT638" s="28"/>
      <c r="BA638" s="28"/>
      <c r="BH638" s="28"/>
      <c r="BO638" s="28"/>
      <c r="BV638" s="28"/>
      <c r="CC638" s="28"/>
      <c r="CJ638" s="28"/>
      <c r="CQ638" s="28"/>
    </row>
    <row r="639" spans="32:95" ht="15.75" customHeight="1" x14ac:dyDescent="0.25">
      <c r="AF639" s="28"/>
      <c r="AM639" s="28"/>
      <c r="AT639" s="28"/>
      <c r="BA639" s="28"/>
      <c r="BH639" s="28"/>
      <c r="BO639" s="28"/>
      <c r="BV639" s="28"/>
      <c r="CC639" s="28"/>
      <c r="CJ639" s="28"/>
      <c r="CQ639" s="28"/>
    </row>
    <row r="640" spans="32:95" ht="15.75" customHeight="1" x14ac:dyDescent="0.25">
      <c r="AF640" s="28"/>
      <c r="AM640" s="28"/>
      <c r="AT640" s="28"/>
      <c r="BA640" s="28"/>
      <c r="BH640" s="28"/>
      <c r="BO640" s="28"/>
      <c r="BV640" s="28"/>
      <c r="CC640" s="28"/>
      <c r="CJ640" s="28"/>
      <c r="CQ640" s="28"/>
    </row>
    <row r="641" spans="32:95" ht="15.75" customHeight="1" x14ac:dyDescent="0.25">
      <c r="AF641" s="28"/>
      <c r="AM641" s="28"/>
      <c r="AT641" s="28"/>
      <c r="BA641" s="28"/>
      <c r="BH641" s="28"/>
      <c r="BO641" s="28"/>
      <c r="BV641" s="28"/>
      <c r="CC641" s="28"/>
      <c r="CJ641" s="28"/>
      <c r="CQ641" s="28"/>
    </row>
    <row r="642" spans="32:95" ht="15.75" customHeight="1" x14ac:dyDescent="0.25">
      <c r="AF642" s="28"/>
      <c r="AM642" s="28"/>
      <c r="AT642" s="28"/>
      <c r="BA642" s="28"/>
      <c r="BH642" s="28"/>
      <c r="BO642" s="28"/>
      <c r="BV642" s="28"/>
      <c r="CC642" s="28"/>
      <c r="CJ642" s="28"/>
      <c r="CQ642" s="28"/>
    </row>
    <row r="643" spans="32:95" ht="15.75" customHeight="1" x14ac:dyDescent="0.25">
      <c r="AF643" s="28"/>
      <c r="AM643" s="28"/>
      <c r="AT643" s="28"/>
      <c r="BA643" s="28"/>
      <c r="BH643" s="28"/>
      <c r="BO643" s="28"/>
      <c r="BV643" s="28"/>
      <c r="CC643" s="28"/>
      <c r="CJ643" s="28"/>
      <c r="CQ643" s="28"/>
    </row>
    <row r="644" spans="32:95" ht="15.75" customHeight="1" x14ac:dyDescent="0.25">
      <c r="AF644" s="28"/>
      <c r="AM644" s="28"/>
      <c r="AT644" s="28"/>
      <c r="BA644" s="28"/>
      <c r="BH644" s="28"/>
      <c r="BO644" s="28"/>
      <c r="BV644" s="28"/>
      <c r="CC644" s="28"/>
      <c r="CJ644" s="28"/>
      <c r="CQ644" s="28"/>
    </row>
    <row r="645" spans="32:95" ht="15.75" customHeight="1" x14ac:dyDescent="0.25">
      <c r="AF645" s="28"/>
      <c r="AM645" s="28"/>
      <c r="AT645" s="28"/>
      <c r="BA645" s="28"/>
      <c r="BH645" s="28"/>
      <c r="BO645" s="28"/>
      <c r="BV645" s="28"/>
      <c r="CC645" s="28"/>
      <c r="CJ645" s="28"/>
      <c r="CQ645" s="28"/>
    </row>
    <row r="646" spans="32:95" ht="15.75" customHeight="1" x14ac:dyDescent="0.25">
      <c r="AF646" s="28"/>
      <c r="AM646" s="28"/>
      <c r="AT646" s="28"/>
      <c r="BA646" s="28"/>
      <c r="BH646" s="28"/>
      <c r="BO646" s="28"/>
      <c r="BV646" s="28"/>
      <c r="CC646" s="28"/>
      <c r="CJ646" s="28"/>
      <c r="CQ646" s="28"/>
    </row>
    <row r="647" spans="32:95" ht="15.75" customHeight="1" x14ac:dyDescent="0.25">
      <c r="AF647" s="28"/>
      <c r="AM647" s="28"/>
      <c r="AT647" s="28"/>
      <c r="BA647" s="28"/>
      <c r="BH647" s="28"/>
      <c r="BO647" s="28"/>
      <c r="BV647" s="28"/>
      <c r="CC647" s="28"/>
      <c r="CJ647" s="28"/>
      <c r="CQ647" s="28"/>
    </row>
    <row r="648" spans="32:95" ht="15.75" customHeight="1" x14ac:dyDescent="0.25">
      <c r="AF648" s="28"/>
      <c r="AM648" s="28"/>
      <c r="AT648" s="28"/>
      <c r="BA648" s="28"/>
      <c r="BH648" s="28"/>
      <c r="BO648" s="28"/>
      <c r="BV648" s="28"/>
      <c r="CC648" s="28"/>
      <c r="CJ648" s="28"/>
      <c r="CQ648" s="28"/>
    </row>
    <row r="649" spans="32:95" ht="15.75" customHeight="1" x14ac:dyDescent="0.25">
      <c r="AF649" s="28"/>
      <c r="AM649" s="28"/>
      <c r="AT649" s="28"/>
      <c r="BA649" s="28"/>
      <c r="BH649" s="28"/>
      <c r="BO649" s="28"/>
      <c r="BV649" s="28"/>
      <c r="CC649" s="28"/>
      <c r="CJ649" s="28"/>
      <c r="CQ649" s="28"/>
    </row>
    <row r="650" spans="32:95" ht="15.75" customHeight="1" x14ac:dyDescent="0.25">
      <c r="AF650" s="28"/>
      <c r="AM650" s="28"/>
      <c r="AT650" s="28"/>
      <c r="BA650" s="28"/>
      <c r="BH650" s="28"/>
      <c r="BO650" s="28"/>
      <c r="BV650" s="28"/>
      <c r="CC650" s="28"/>
      <c r="CJ650" s="28"/>
      <c r="CQ650" s="28"/>
    </row>
    <row r="651" spans="32:95" ht="15.75" customHeight="1" x14ac:dyDescent="0.25">
      <c r="AF651" s="28"/>
      <c r="AM651" s="28"/>
      <c r="AT651" s="28"/>
      <c r="BA651" s="28"/>
      <c r="BH651" s="28"/>
      <c r="BO651" s="28"/>
      <c r="BV651" s="28"/>
      <c r="CC651" s="28"/>
      <c r="CJ651" s="28"/>
      <c r="CQ651" s="28"/>
    </row>
    <row r="652" spans="32:95" ht="15.75" customHeight="1" x14ac:dyDescent="0.25">
      <c r="AF652" s="28"/>
      <c r="AM652" s="28"/>
      <c r="AT652" s="28"/>
      <c r="BA652" s="28"/>
      <c r="BH652" s="28"/>
      <c r="BO652" s="28"/>
      <c r="BV652" s="28"/>
      <c r="CC652" s="28"/>
      <c r="CJ652" s="28"/>
      <c r="CQ652" s="28"/>
    </row>
    <row r="653" spans="32:95" ht="15.75" customHeight="1" x14ac:dyDescent="0.25">
      <c r="AF653" s="28"/>
      <c r="AM653" s="28"/>
      <c r="AT653" s="28"/>
      <c r="BA653" s="28"/>
      <c r="BH653" s="28"/>
      <c r="BO653" s="28"/>
      <c r="BV653" s="28"/>
      <c r="CC653" s="28"/>
      <c r="CJ653" s="28"/>
      <c r="CQ653" s="28"/>
    </row>
    <row r="654" spans="32:95" ht="15.75" customHeight="1" x14ac:dyDescent="0.25">
      <c r="AF654" s="28"/>
      <c r="AM654" s="28"/>
      <c r="AT654" s="28"/>
      <c r="BA654" s="28"/>
      <c r="BH654" s="28"/>
      <c r="BO654" s="28"/>
      <c r="BV654" s="28"/>
      <c r="CC654" s="28"/>
      <c r="CJ654" s="28"/>
      <c r="CQ654" s="28"/>
    </row>
    <row r="655" spans="32:95" ht="15.75" customHeight="1" x14ac:dyDescent="0.25">
      <c r="AF655" s="28"/>
      <c r="AM655" s="28"/>
      <c r="AT655" s="28"/>
      <c r="BA655" s="28"/>
      <c r="BH655" s="28"/>
      <c r="BO655" s="28"/>
      <c r="BV655" s="28"/>
      <c r="CC655" s="28"/>
      <c r="CJ655" s="28"/>
      <c r="CQ655" s="28"/>
    </row>
    <row r="656" spans="32:95" ht="15.75" customHeight="1" x14ac:dyDescent="0.25">
      <c r="AF656" s="28"/>
      <c r="AM656" s="28"/>
      <c r="AT656" s="28"/>
      <c r="BA656" s="28"/>
      <c r="BH656" s="28"/>
      <c r="BO656" s="28"/>
      <c r="BV656" s="28"/>
      <c r="CC656" s="28"/>
      <c r="CJ656" s="28"/>
      <c r="CQ656" s="28"/>
    </row>
    <row r="657" spans="32:95" ht="15.75" customHeight="1" x14ac:dyDescent="0.25">
      <c r="AF657" s="28"/>
      <c r="AM657" s="28"/>
      <c r="AT657" s="28"/>
      <c r="BA657" s="28"/>
      <c r="BH657" s="28"/>
      <c r="BO657" s="28"/>
      <c r="BV657" s="28"/>
      <c r="CC657" s="28"/>
      <c r="CJ657" s="28"/>
      <c r="CQ657" s="28"/>
    </row>
    <row r="658" spans="32:95" ht="15.75" customHeight="1" x14ac:dyDescent="0.25">
      <c r="AF658" s="28"/>
      <c r="AM658" s="28"/>
      <c r="AT658" s="28"/>
      <c r="BA658" s="28"/>
      <c r="BH658" s="28"/>
      <c r="BO658" s="28"/>
      <c r="BV658" s="28"/>
      <c r="CC658" s="28"/>
      <c r="CJ658" s="28"/>
      <c r="CQ658" s="28"/>
    </row>
    <row r="659" spans="32:95" ht="15.75" customHeight="1" x14ac:dyDescent="0.25">
      <c r="AF659" s="28"/>
      <c r="AM659" s="28"/>
      <c r="AT659" s="28"/>
      <c r="BA659" s="28"/>
      <c r="BH659" s="28"/>
      <c r="BO659" s="28"/>
      <c r="BV659" s="28"/>
      <c r="CC659" s="28"/>
      <c r="CJ659" s="28"/>
      <c r="CQ659" s="28"/>
    </row>
    <row r="660" spans="32:95" ht="15.75" customHeight="1" x14ac:dyDescent="0.25">
      <c r="AF660" s="28"/>
      <c r="AM660" s="28"/>
      <c r="AT660" s="28"/>
      <c r="BA660" s="28"/>
      <c r="BH660" s="28"/>
      <c r="BO660" s="28"/>
      <c r="BV660" s="28"/>
      <c r="CC660" s="28"/>
      <c r="CJ660" s="28"/>
      <c r="CQ660" s="28"/>
    </row>
    <row r="661" spans="32:95" ht="15.75" customHeight="1" x14ac:dyDescent="0.25">
      <c r="AF661" s="28"/>
      <c r="AM661" s="28"/>
      <c r="AT661" s="28"/>
      <c r="BA661" s="28"/>
      <c r="BH661" s="28"/>
      <c r="BO661" s="28"/>
      <c r="BV661" s="28"/>
      <c r="CC661" s="28"/>
      <c r="CJ661" s="28"/>
      <c r="CQ661" s="28"/>
    </row>
    <row r="662" spans="32:95" ht="15.75" customHeight="1" x14ac:dyDescent="0.25">
      <c r="AF662" s="28"/>
      <c r="AM662" s="28"/>
      <c r="AT662" s="28"/>
      <c r="BA662" s="28"/>
      <c r="BH662" s="28"/>
      <c r="BO662" s="28"/>
      <c r="BV662" s="28"/>
      <c r="CC662" s="28"/>
      <c r="CJ662" s="28"/>
      <c r="CQ662" s="28"/>
    </row>
    <row r="663" spans="32:95" ht="15.75" customHeight="1" x14ac:dyDescent="0.25">
      <c r="AF663" s="28"/>
      <c r="AM663" s="28"/>
      <c r="AT663" s="28"/>
      <c r="BA663" s="28"/>
      <c r="BH663" s="28"/>
      <c r="BO663" s="28"/>
      <c r="BV663" s="28"/>
      <c r="CC663" s="28"/>
      <c r="CJ663" s="28"/>
      <c r="CQ663" s="28"/>
    </row>
    <row r="664" spans="32:95" ht="15.75" customHeight="1" x14ac:dyDescent="0.25">
      <c r="AF664" s="28"/>
      <c r="AM664" s="28"/>
      <c r="AT664" s="28"/>
      <c r="BA664" s="28"/>
      <c r="BH664" s="28"/>
      <c r="BO664" s="28"/>
      <c r="BV664" s="28"/>
      <c r="CC664" s="28"/>
      <c r="CJ664" s="28"/>
      <c r="CQ664" s="28"/>
    </row>
    <row r="665" spans="32:95" ht="15.75" customHeight="1" x14ac:dyDescent="0.25">
      <c r="AF665" s="28"/>
      <c r="AM665" s="28"/>
      <c r="AT665" s="28"/>
      <c r="BA665" s="28"/>
      <c r="BH665" s="28"/>
      <c r="BO665" s="28"/>
      <c r="BV665" s="28"/>
      <c r="CC665" s="28"/>
      <c r="CJ665" s="28"/>
      <c r="CQ665" s="28"/>
    </row>
    <row r="666" spans="32:95" ht="15.75" customHeight="1" x14ac:dyDescent="0.25">
      <c r="AF666" s="28"/>
      <c r="AM666" s="28"/>
      <c r="AT666" s="28"/>
      <c r="BA666" s="28"/>
      <c r="BH666" s="28"/>
      <c r="BO666" s="28"/>
      <c r="BV666" s="28"/>
      <c r="CC666" s="28"/>
      <c r="CJ666" s="28"/>
      <c r="CQ666" s="28"/>
    </row>
    <row r="667" spans="32:95" ht="15.75" customHeight="1" x14ac:dyDescent="0.25">
      <c r="AF667" s="28"/>
      <c r="AM667" s="28"/>
      <c r="AT667" s="28"/>
      <c r="BA667" s="28"/>
      <c r="BH667" s="28"/>
      <c r="BO667" s="28"/>
      <c r="BV667" s="28"/>
      <c r="CC667" s="28"/>
      <c r="CJ667" s="28"/>
      <c r="CQ667" s="28"/>
    </row>
    <row r="668" spans="32:95" ht="15.75" customHeight="1" x14ac:dyDescent="0.25">
      <c r="AF668" s="28"/>
      <c r="AM668" s="28"/>
      <c r="AT668" s="28"/>
      <c r="BA668" s="28"/>
      <c r="BH668" s="28"/>
      <c r="BO668" s="28"/>
      <c r="BV668" s="28"/>
      <c r="CC668" s="28"/>
      <c r="CJ668" s="28"/>
      <c r="CQ668" s="28"/>
    </row>
    <row r="669" spans="32:95" ht="15.75" customHeight="1" x14ac:dyDescent="0.25">
      <c r="AF669" s="28"/>
      <c r="AM669" s="28"/>
      <c r="AT669" s="28"/>
      <c r="BA669" s="28"/>
      <c r="BH669" s="28"/>
      <c r="BO669" s="28"/>
      <c r="BV669" s="28"/>
      <c r="CC669" s="28"/>
      <c r="CJ669" s="28"/>
      <c r="CQ669" s="28"/>
    </row>
    <row r="670" spans="32:95" ht="15.75" customHeight="1" x14ac:dyDescent="0.25">
      <c r="AF670" s="28"/>
      <c r="AM670" s="28"/>
      <c r="AT670" s="28"/>
      <c r="BA670" s="28"/>
      <c r="BH670" s="28"/>
      <c r="BO670" s="28"/>
      <c r="BV670" s="28"/>
      <c r="CC670" s="28"/>
      <c r="CJ670" s="28"/>
      <c r="CQ670" s="28"/>
    </row>
    <row r="671" spans="32:95" ht="15.75" customHeight="1" x14ac:dyDescent="0.25">
      <c r="AF671" s="28"/>
      <c r="AM671" s="28"/>
      <c r="AT671" s="28"/>
      <c r="BA671" s="28"/>
      <c r="BH671" s="28"/>
      <c r="BO671" s="28"/>
      <c r="BV671" s="28"/>
      <c r="CC671" s="28"/>
      <c r="CJ671" s="28"/>
      <c r="CQ671" s="28"/>
    </row>
    <row r="672" spans="32:95" ht="15.75" customHeight="1" x14ac:dyDescent="0.25">
      <c r="AF672" s="28"/>
      <c r="AM672" s="28"/>
      <c r="AT672" s="28"/>
      <c r="BA672" s="28"/>
      <c r="BH672" s="28"/>
      <c r="BO672" s="28"/>
      <c r="BV672" s="28"/>
      <c r="CC672" s="28"/>
      <c r="CJ672" s="28"/>
      <c r="CQ672" s="28"/>
    </row>
    <row r="673" spans="32:95" ht="15.75" customHeight="1" x14ac:dyDescent="0.25">
      <c r="AF673" s="28"/>
      <c r="AM673" s="28"/>
      <c r="AT673" s="28"/>
      <c r="BA673" s="28"/>
      <c r="BH673" s="28"/>
      <c r="BO673" s="28"/>
      <c r="BV673" s="28"/>
      <c r="CC673" s="28"/>
      <c r="CJ673" s="28"/>
      <c r="CQ673" s="28"/>
    </row>
    <row r="674" spans="32:95" ht="15.75" customHeight="1" x14ac:dyDescent="0.25">
      <c r="AF674" s="28"/>
      <c r="AM674" s="28"/>
      <c r="AT674" s="28"/>
      <c r="BA674" s="28"/>
      <c r="BH674" s="28"/>
      <c r="BO674" s="28"/>
      <c r="BV674" s="28"/>
      <c r="CC674" s="28"/>
      <c r="CJ674" s="28"/>
      <c r="CQ674" s="28"/>
    </row>
    <row r="675" spans="32:95" ht="15.75" customHeight="1" x14ac:dyDescent="0.25">
      <c r="AF675" s="28"/>
      <c r="AM675" s="28"/>
      <c r="AT675" s="28"/>
      <c r="BA675" s="28"/>
      <c r="BH675" s="28"/>
      <c r="BO675" s="28"/>
      <c r="BV675" s="28"/>
      <c r="CC675" s="28"/>
      <c r="CJ675" s="28"/>
      <c r="CQ675" s="28"/>
    </row>
    <row r="676" spans="32:95" ht="15.75" customHeight="1" x14ac:dyDescent="0.25">
      <c r="AF676" s="28"/>
      <c r="AM676" s="28"/>
      <c r="AT676" s="28"/>
      <c r="BA676" s="28"/>
      <c r="BH676" s="28"/>
      <c r="BO676" s="28"/>
      <c r="BV676" s="28"/>
      <c r="CC676" s="28"/>
      <c r="CJ676" s="28"/>
      <c r="CQ676" s="28"/>
    </row>
    <row r="677" spans="32:95" ht="15.75" customHeight="1" x14ac:dyDescent="0.25">
      <c r="AF677" s="28"/>
      <c r="AM677" s="28"/>
      <c r="AT677" s="28"/>
      <c r="BA677" s="28"/>
      <c r="BH677" s="28"/>
      <c r="BO677" s="28"/>
      <c r="BV677" s="28"/>
      <c r="CC677" s="28"/>
      <c r="CJ677" s="28"/>
      <c r="CQ677" s="28"/>
    </row>
    <row r="678" spans="32:95" ht="15.75" customHeight="1" x14ac:dyDescent="0.25">
      <c r="AF678" s="28"/>
      <c r="AM678" s="28"/>
      <c r="AT678" s="28"/>
      <c r="BA678" s="28"/>
      <c r="BH678" s="28"/>
      <c r="BO678" s="28"/>
      <c r="BV678" s="28"/>
      <c r="CC678" s="28"/>
      <c r="CJ678" s="28"/>
      <c r="CQ678" s="28"/>
    </row>
    <row r="679" spans="32:95" ht="15.75" customHeight="1" x14ac:dyDescent="0.25">
      <c r="AF679" s="28"/>
      <c r="AM679" s="28"/>
      <c r="AT679" s="28"/>
      <c r="BA679" s="28"/>
      <c r="BH679" s="28"/>
      <c r="BO679" s="28"/>
      <c r="BV679" s="28"/>
      <c r="CC679" s="28"/>
      <c r="CJ679" s="28"/>
      <c r="CQ679" s="28"/>
    </row>
    <row r="680" spans="32:95" ht="15.75" customHeight="1" x14ac:dyDescent="0.25">
      <c r="AF680" s="28"/>
      <c r="AM680" s="28"/>
      <c r="AT680" s="28"/>
      <c r="BA680" s="28"/>
      <c r="BH680" s="28"/>
      <c r="BO680" s="28"/>
      <c r="BV680" s="28"/>
      <c r="CC680" s="28"/>
      <c r="CJ680" s="28"/>
      <c r="CQ680" s="28"/>
    </row>
    <row r="681" spans="32:95" ht="15.75" customHeight="1" x14ac:dyDescent="0.25">
      <c r="AF681" s="28"/>
      <c r="AM681" s="28"/>
      <c r="AT681" s="28"/>
      <c r="BA681" s="28"/>
      <c r="BH681" s="28"/>
      <c r="BO681" s="28"/>
      <c r="BV681" s="28"/>
      <c r="CC681" s="28"/>
      <c r="CJ681" s="28"/>
      <c r="CQ681" s="28"/>
    </row>
    <row r="682" spans="32:95" ht="15.75" customHeight="1" x14ac:dyDescent="0.25">
      <c r="AF682" s="28"/>
      <c r="AM682" s="28"/>
      <c r="AT682" s="28"/>
      <c r="BA682" s="28"/>
      <c r="BH682" s="28"/>
      <c r="BO682" s="28"/>
      <c r="BV682" s="28"/>
      <c r="CC682" s="28"/>
      <c r="CJ682" s="28"/>
      <c r="CQ682" s="28"/>
    </row>
    <row r="683" spans="32:95" ht="15.75" customHeight="1" x14ac:dyDescent="0.25">
      <c r="AF683" s="28"/>
      <c r="AM683" s="28"/>
      <c r="AT683" s="28"/>
      <c r="BA683" s="28"/>
      <c r="BH683" s="28"/>
      <c r="BO683" s="28"/>
      <c r="BV683" s="28"/>
      <c r="CC683" s="28"/>
      <c r="CJ683" s="28"/>
      <c r="CQ683" s="28"/>
    </row>
    <row r="684" spans="32:95" ht="15.75" customHeight="1" x14ac:dyDescent="0.25">
      <c r="AF684" s="28"/>
      <c r="AM684" s="28"/>
      <c r="AT684" s="28"/>
      <c r="BA684" s="28"/>
      <c r="BH684" s="28"/>
      <c r="BO684" s="28"/>
      <c r="BV684" s="28"/>
      <c r="CC684" s="28"/>
      <c r="CJ684" s="28"/>
      <c r="CQ684" s="28"/>
    </row>
    <row r="685" spans="32:95" ht="15.75" customHeight="1" x14ac:dyDescent="0.25">
      <c r="AF685" s="28"/>
      <c r="AM685" s="28"/>
      <c r="AT685" s="28"/>
      <c r="BA685" s="28"/>
      <c r="BH685" s="28"/>
      <c r="BO685" s="28"/>
      <c r="BV685" s="28"/>
      <c r="CC685" s="28"/>
      <c r="CJ685" s="28"/>
      <c r="CQ685" s="28"/>
    </row>
    <row r="686" spans="32:95" ht="15.75" customHeight="1" x14ac:dyDescent="0.25">
      <c r="AF686" s="28"/>
      <c r="AM686" s="28"/>
      <c r="AT686" s="28"/>
      <c r="BA686" s="28"/>
      <c r="BH686" s="28"/>
      <c r="BO686" s="28"/>
      <c r="BV686" s="28"/>
      <c r="CC686" s="28"/>
      <c r="CJ686" s="28"/>
      <c r="CQ686" s="28"/>
    </row>
    <row r="687" spans="32:95" ht="15.75" customHeight="1" x14ac:dyDescent="0.25">
      <c r="AF687" s="28"/>
      <c r="AM687" s="28"/>
      <c r="AT687" s="28"/>
      <c r="BA687" s="28"/>
      <c r="BH687" s="28"/>
      <c r="BO687" s="28"/>
      <c r="BV687" s="28"/>
      <c r="CC687" s="28"/>
      <c r="CJ687" s="28"/>
      <c r="CQ687" s="28"/>
    </row>
    <row r="688" spans="32:95" ht="15.75" customHeight="1" x14ac:dyDescent="0.25">
      <c r="AF688" s="28"/>
      <c r="AM688" s="28"/>
      <c r="AT688" s="28"/>
      <c r="BA688" s="28"/>
      <c r="BH688" s="28"/>
      <c r="BO688" s="28"/>
      <c r="BV688" s="28"/>
      <c r="CC688" s="28"/>
      <c r="CJ688" s="28"/>
      <c r="CQ688" s="28"/>
    </row>
    <row r="689" spans="32:95" ht="15.75" customHeight="1" x14ac:dyDescent="0.25">
      <c r="AF689" s="28"/>
      <c r="AM689" s="28"/>
      <c r="AT689" s="28"/>
      <c r="BA689" s="28"/>
      <c r="BH689" s="28"/>
      <c r="BO689" s="28"/>
      <c r="BV689" s="28"/>
      <c r="CC689" s="28"/>
      <c r="CJ689" s="28"/>
      <c r="CQ689" s="28"/>
    </row>
    <row r="690" spans="32:95" ht="15.75" customHeight="1" x14ac:dyDescent="0.25">
      <c r="AF690" s="28"/>
      <c r="AM690" s="28"/>
      <c r="AT690" s="28"/>
      <c r="BA690" s="28"/>
      <c r="BH690" s="28"/>
      <c r="BO690" s="28"/>
      <c r="BV690" s="28"/>
      <c r="CC690" s="28"/>
      <c r="CJ690" s="28"/>
      <c r="CQ690" s="28"/>
    </row>
    <row r="691" spans="32:95" ht="15.75" customHeight="1" x14ac:dyDescent="0.25">
      <c r="AF691" s="28"/>
      <c r="AM691" s="28"/>
      <c r="AT691" s="28"/>
      <c r="BA691" s="28"/>
      <c r="BH691" s="28"/>
      <c r="BO691" s="28"/>
      <c r="BV691" s="28"/>
      <c r="CC691" s="28"/>
      <c r="CJ691" s="28"/>
      <c r="CQ691" s="28"/>
    </row>
    <row r="692" spans="32:95" ht="15.75" customHeight="1" x14ac:dyDescent="0.25">
      <c r="AF692" s="28"/>
      <c r="AM692" s="28"/>
      <c r="AT692" s="28"/>
      <c r="BA692" s="28"/>
      <c r="BH692" s="28"/>
      <c r="BO692" s="28"/>
      <c r="BV692" s="28"/>
      <c r="CC692" s="28"/>
      <c r="CJ692" s="28"/>
      <c r="CQ692" s="28"/>
    </row>
    <row r="693" spans="32:95" ht="15.75" customHeight="1" x14ac:dyDescent="0.25">
      <c r="AF693" s="28"/>
      <c r="AM693" s="28"/>
      <c r="AT693" s="28"/>
      <c r="BA693" s="28"/>
      <c r="BH693" s="28"/>
      <c r="BO693" s="28"/>
      <c r="BV693" s="28"/>
      <c r="CC693" s="28"/>
      <c r="CJ693" s="28"/>
      <c r="CQ693" s="28"/>
    </row>
    <row r="694" spans="32:95" ht="15.75" customHeight="1" x14ac:dyDescent="0.25">
      <c r="AF694" s="28"/>
      <c r="AM694" s="28"/>
      <c r="AT694" s="28"/>
      <c r="BA694" s="28"/>
      <c r="BH694" s="28"/>
      <c r="BO694" s="28"/>
      <c r="BV694" s="28"/>
      <c r="CC694" s="28"/>
      <c r="CJ694" s="28"/>
      <c r="CQ694" s="28"/>
    </row>
    <row r="695" spans="32:95" ht="15.75" customHeight="1" x14ac:dyDescent="0.25">
      <c r="AF695" s="28"/>
      <c r="AM695" s="28"/>
      <c r="AT695" s="28"/>
      <c r="BA695" s="28"/>
      <c r="BH695" s="28"/>
      <c r="BO695" s="28"/>
      <c r="BV695" s="28"/>
      <c r="CC695" s="28"/>
      <c r="CJ695" s="28"/>
      <c r="CQ695" s="28"/>
    </row>
    <row r="696" spans="32:95" ht="15.75" customHeight="1" x14ac:dyDescent="0.25">
      <c r="AF696" s="28"/>
      <c r="AM696" s="28"/>
      <c r="AT696" s="28"/>
      <c r="BA696" s="28"/>
      <c r="BH696" s="28"/>
      <c r="BO696" s="28"/>
      <c r="BV696" s="28"/>
      <c r="CC696" s="28"/>
      <c r="CJ696" s="28"/>
      <c r="CQ696" s="28"/>
    </row>
    <row r="697" spans="32:95" ht="15.75" customHeight="1" x14ac:dyDescent="0.25">
      <c r="AF697" s="28"/>
      <c r="AM697" s="28"/>
      <c r="AT697" s="28"/>
      <c r="BA697" s="28"/>
      <c r="BH697" s="28"/>
      <c r="BO697" s="28"/>
      <c r="BV697" s="28"/>
      <c r="CC697" s="28"/>
      <c r="CJ697" s="28"/>
      <c r="CQ697" s="28"/>
    </row>
    <row r="698" spans="32:95" ht="15.75" customHeight="1" x14ac:dyDescent="0.25">
      <c r="AF698" s="28"/>
      <c r="AM698" s="28"/>
      <c r="AT698" s="28"/>
      <c r="BA698" s="28"/>
      <c r="BH698" s="28"/>
      <c r="BO698" s="28"/>
      <c r="BV698" s="28"/>
      <c r="CC698" s="28"/>
      <c r="CJ698" s="28"/>
      <c r="CQ698" s="28"/>
    </row>
    <row r="699" spans="32:95" ht="15.75" customHeight="1" x14ac:dyDescent="0.25">
      <c r="AF699" s="28"/>
      <c r="AM699" s="28"/>
      <c r="AT699" s="28"/>
      <c r="BA699" s="28"/>
      <c r="BH699" s="28"/>
      <c r="BO699" s="28"/>
      <c r="BV699" s="28"/>
      <c r="CC699" s="28"/>
      <c r="CJ699" s="28"/>
      <c r="CQ699" s="28"/>
    </row>
    <row r="700" spans="32:95" ht="15.75" customHeight="1" x14ac:dyDescent="0.25">
      <c r="AF700" s="28"/>
      <c r="AM700" s="28"/>
      <c r="AT700" s="28"/>
      <c r="BA700" s="28"/>
      <c r="BH700" s="28"/>
      <c r="BO700" s="28"/>
      <c r="BV700" s="28"/>
      <c r="CC700" s="28"/>
      <c r="CJ700" s="28"/>
      <c r="CQ700" s="28"/>
    </row>
    <row r="701" spans="32:95" ht="15.75" customHeight="1" x14ac:dyDescent="0.25">
      <c r="AF701" s="28"/>
      <c r="AM701" s="28"/>
      <c r="AT701" s="28"/>
      <c r="BA701" s="28"/>
      <c r="BH701" s="28"/>
      <c r="BO701" s="28"/>
      <c r="BV701" s="28"/>
      <c r="CC701" s="28"/>
      <c r="CJ701" s="28"/>
      <c r="CQ701" s="28"/>
    </row>
    <row r="702" spans="32:95" ht="15.75" customHeight="1" x14ac:dyDescent="0.25">
      <c r="AF702" s="28"/>
      <c r="AM702" s="28"/>
      <c r="AT702" s="28"/>
      <c r="BA702" s="28"/>
      <c r="BH702" s="28"/>
      <c r="BO702" s="28"/>
      <c r="BV702" s="28"/>
      <c r="CC702" s="28"/>
      <c r="CJ702" s="28"/>
      <c r="CQ702" s="28"/>
    </row>
    <row r="703" spans="32:95" ht="15.75" customHeight="1" x14ac:dyDescent="0.25">
      <c r="AF703" s="28"/>
      <c r="AM703" s="28"/>
      <c r="AT703" s="28"/>
      <c r="BA703" s="28"/>
      <c r="BH703" s="28"/>
      <c r="BO703" s="28"/>
      <c r="BV703" s="28"/>
      <c r="CC703" s="28"/>
      <c r="CJ703" s="28"/>
      <c r="CQ703" s="28"/>
    </row>
    <row r="704" spans="32:95" ht="15.75" customHeight="1" x14ac:dyDescent="0.25">
      <c r="AF704" s="28"/>
      <c r="AM704" s="28"/>
      <c r="AT704" s="28"/>
      <c r="BA704" s="28"/>
      <c r="BH704" s="28"/>
      <c r="BO704" s="28"/>
      <c r="BV704" s="28"/>
      <c r="CC704" s="28"/>
      <c r="CJ704" s="28"/>
      <c r="CQ704" s="28"/>
    </row>
    <row r="705" spans="32:95" ht="15.75" customHeight="1" x14ac:dyDescent="0.25">
      <c r="AF705" s="28"/>
      <c r="AM705" s="28"/>
      <c r="AT705" s="28"/>
      <c r="BA705" s="28"/>
      <c r="BH705" s="28"/>
      <c r="BO705" s="28"/>
      <c r="BV705" s="28"/>
      <c r="CC705" s="28"/>
      <c r="CJ705" s="28"/>
      <c r="CQ705" s="28"/>
    </row>
    <row r="706" spans="32:95" ht="15.75" customHeight="1" x14ac:dyDescent="0.25">
      <c r="AF706" s="28"/>
      <c r="AM706" s="28"/>
      <c r="AT706" s="28"/>
      <c r="BA706" s="28"/>
      <c r="BH706" s="28"/>
      <c r="BO706" s="28"/>
      <c r="BV706" s="28"/>
      <c r="CC706" s="28"/>
      <c r="CJ706" s="28"/>
      <c r="CQ706" s="28"/>
    </row>
    <row r="707" spans="32:95" ht="15.75" customHeight="1" x14ac:dyDescent="0.25">
      <c r="AF707" s="28"/>
      <c r="AM707" s="28"/>
      <c r="AT707" s="28"/>
      <c r="BA707" s="28"/>
      <c r="BH707" s="28"/>
      <c r="BO707" s="28"/>
      <c r="BV707" s="28"/>
      <c r="CC707" s="28"/>
      <c r="CJ707" s="28"/>
      <c r="CQ707" s="28"/>
    </row>
    <row r="708" spans="32:95" ht="15.75" customHeight="1" x14ac:dyDescent="0.25">
      <c r="AF708" s="28"/>
      <c r="AM708" s="28"/>
      <c r="AT708" s="28"/>
      <c r="BA708" s="28"/>
      <c r="BH708" s="28"/>
      <c r="BO708" s="28"/>
      <c r="BV708" s="28"/>
      <c r="CC708" s="28"/>
      <c r="CJ708" s="28"/>
      <c r="CQ708" s="28"/>
    </row>
    <row r="709" spans="32:95" ht="15.75" customHeight="1" x14ac:dyDescent="0.25">
      <c r="AF709" s="28"/>
      <c r="AM709" s="28"/>
      <c r="AT709" s="28"/>
      <c r="BA709" s="28"/>
      <c r="BH709" s="28"/>
      <c r="BO709" s="28"/>
      <c r="BV709" s="28"/>
      <c r="CC709" s="28"/>
      <c r="CJ709" s="28"/>
      <c r="CQ709" s="28"/>
    </row>
    <row r="710" spans="32:95" ht="15.75" customHeight="1" x14ac:dyDescent="0.25">
      <c r="AF710" s="28"/>
      <c r="AM710" s="28"/>
      <c r="AT710" s="28"/>
      <c r="BA710" s="28"/>
      <c r="BH710" s="28"/>
      <c r="BO710" s="28"/>
      <c r="BV710" s="28"/>
      <c r="CC710" s="28"/>
      <c r="CJ710" s="28"/>
      <c r="CQ710" s="28"/>
    </row>
    <row r="711" spans="32:95" ht="15.75" customHeight="1" x14ac:dyDescent="0.25">
      <c r="AF711" s="28"/>
      <c r="AM711" s="28"/>
      <c r="AT711" s="28"/>
      <c r="BA711" s="28"/>
      <c r="BH711" s="28"/>
      <c r="BO711" s="28"/>
      <c r="BV711" s="28"/>
      <c r="CC711" s="28"/>
      <c r="CJ711" s="28"/>
      <c r="CQ711" s="28"/>
    </row>
    <row r="712" spans="32:95" ht="15.75" customHeight="1" x14ac:dyDescent="0.25">
      <c r="AF712" s="28"/>
      <c r="AM712" s="28"/>
      <c r="AT712" s="28"/>
      <c r="BA712" s="28"/>
      <c r="BH712" s="28"/>
      <c r="BO712" s="28"/>
      <c r="BV712" s="28"/>
      <c r="CC712" s="28"/>
      <c r="CJ712" s="28"/>
      <c r="CQ712" s="28"/>
    </row>
    <row r="713" spans="32:95" ht="15.75" customHeight="1" x14ac:dyDescent="0.25">
      <c r="AF713" s="28"/>
      <c r="AM713" s="28"/>
      <c r="AT713" s="28"/>
      <c r="BA713" s="28"/>
      <c r="BH713" s="28"/>
      <c r="BO713" s="28"/>
      <c r="BV713" s="28"/>
      <c r="CC713" s="28"/>
      <c r="CJ713" s="28"/>
      <c r="CQ713" s="28"/>
    </row>
    <row r="714" spans="32:95" ht="15.75" customHeight="1" x14ac:dyDescent="0.25">
      <c r="AF714" s="28"/>
      <c r="AM714" s="28"/>
      <c r="AT714" s="28"/>
      <c r="BA714" s="28"/>
      <c r="BH714" s="28"/>
      <c r="BO714" s="28"/>
      <c r="BV714" s="28"/>
      <c r="CC714" s="28"/>
      <c r="CJ714" s="28"/>
      <c r="CQ714" s="28"/>
    </row>
    <row r="715" spans="32:95" ht="15.75" customHeight="1" x14ac:dyDescent="0.25">
      <c r="AF715" s="28"/>
      <c r="AM715" s="28"/>
      <c r="AT715" s="28"/>
      <c r="BA715" s="28"/>
      <c r="BH715" s="28"/>
      <c r="BO715" s="28"/>
      <c r="BV715" s="28"/>
      <c r="CC715" s="28"/>
      <c r="CJ715" s="28"/>
      <c r="CQ715" s="28"/>
    </row>
    <row r="716" spans="32:95" ht="15.75" customHeight="1" x14ac:dyDescent="0.25">
      <c r="AF716" s="28"/>
      <c r="AM716" s="28"/>
      <c r="AT716" s="28"/>
      <c r="BA716" s="28"/>
      <c r="BH716" s="28"/>
      <c r="BO716" s="28"/>
      <c r="BV716" s="28"/>
      <c r="CC716" s="28"/>
      <c r="CJ716" s="28"/>
      <c r="CQ716" s="28"/>
    </row>
    <row r="717" spans="32:95" ht="15.75" customHeight="1" x14ac:dyDescent="0.25">
      <c r="AF717" s="28"/>
      <c r="AM717" s="28"/>
      <c r="AT717" s="28"/>
      <c r="BA717" s="28"/>
      <c r="BH717" s="28"/>
      <c r="BO717" s="28"/>
      <c r="BV717" s="28"/>
      <c r="CC717" s="28"/>
      <c r="CJ717" s="28"/>
      <c r="CQ717" s="28"/>
    </row>
    <row r="718" spans="32:95" ht="15.75" customHeight="1" x14ac:dyDescent="0.25">
      <c r="AF718" s="28"/>
      <c r="AM718" s="28"/>
      <c r="AT718" s="28"/>
      <c r="BA718" s="28"/>
      <c r="BH718" s="28"/>
      <c r="BO718" s="28"/>
      <c r="BV718" s="28"/>
      <c r="CC718" s="28"/>
      <c r="CJ718" s="28"/>
      <c r="CQ718" s="28"/>
    </row>
    <row r="719" spans="32:95" ht="15.75" customHeight="1" x14ac:dyDescent="0.25">
      <c r="AF719" s="28"/>
      <c r="AM719" s="28"/>
      <c r="AT719" s="28"/>
      <c r="BA719" s="28"/>
      <c r="BH719" s="28"/>
      <c r="BO719" s="28"/>
      <c r="BV719" s="28"/>
      <c r="CC719" s="28"/>
      <c r="CJ719" s="28"/>
      <c r="CQ719" s="28"/>
    </row>
    <row r="720" spans="32:95" ht="15.75" customHeight="1" x14ac:dyDescent="0.25">
      <c r="AF720" s="28"/>
      <c r="AM720" s="28"/>
      <c r="AT720" s="28"/>
      <c r="BA720" s="28"/>
      <c r="BH720" s="28"/>
      <c r="BO720" s="28"/>
      <c r="BV720" s="28"/>
      <c r="CC720" s="28"/>
      <c r="CJ720" s="28"/>
      <c r="CQ720" s="28"/>
    </row>
    <row r="721" spans="32:95" ht="15.75" customHeight="1" x14ac:dyDescent="0.25">
      <c r="AF721" s="28"/>
      <c r="AM721" s="28"/>
      <c r="AT721" s="28"/>
      <c r="BA721" s="28"/>
      <c r="BH721" s="28"/>
      <c r="BO721" s="28"/>
      <c r="BV721" s="28"/>
      <c r="CC721" s="28"/>
      <c r="CJ721" s="28"/>
      <c r="CQ721" s="28"/>
    </row>
    <row r="722" spans="32:95" ht="15.75" customHeight="1" x14ac:dyDescent="0.25">
      <c r="AF722" s="28"/>
      <c r="AM722" s="28"/>
      <c r="AT722" s="28"/>
      <c r="BA722" s="28"/>
      <c r="BH722" s="28"/>
      <c r="BO722" s="28"/>
      <c r="BV722" s="28"/>
      <c r="CC722" s="28"/>
      <c r="CJ722" s="28"/>
      <c r="CQ722" s="28"/>
    </row>
    <row r="723" spans="32:95" ht="15.75" customHeight="1" x14ac:dyDescent="0.25">
      <c r="AF723" s="28"/>
      <c r="AM723" s="28"/>
      <c r="AT723" s="28"/>
      <c r="BA723" s="28"/>
      <c r="BH723" s="28"/>
      <c r="BO723" s="28"/>
      <c r="BV723" s="28"/>
      <c r="CC723" s="28"/>
      <c r="CJ723" s="28"/>
      <c r="CQ723" s="28"/>
    </row>
    <row r="724" spans="32:95" ht="15.75" customHeight="1" x14ac:dyDescent="0.25">
      <c r="AF724" s="28"/>
      <c r="AM724" s="28"/>
      <c r="AT724" s="28"/>
      <c r="BA724" s="28"/>
      <c r="BH724" s="28"/>
      <c r="BO724" s="28"/>
      <c r="BV724" s="28"/>
      <c r="CC724" s="28"/>
      <c r="CJ724" s="28"/>
      <c r="CQ724" s="28"/>
    </row>
    <row r="725" spans="32:95" ht="15.75" customHeight="1" x14ac:dyDescent="0.25">
      <c r="AF725" s="28"/>
      <c r="AM725" s="28"/>
      <c r="AT725" s="28"/>
      <c r="BA725" s="28"/>
      <c r="BH725" s="28"/>
      <c r="BO725" s="28"/>
      <c r="BV725" s="28"/>
      <c r="CC725" s="28"/>
      <c r="CJ725" s="28"/>
      <c r="CQ725" s="28"/>
    </row>
    <row r="726" spans="32:95" ht="15.75" customHeight="1" x14ac:dyDescent="0.25">
      <c r="AF726" s="28"/>
      <c r="AM726" s="28"/>
      <c r="AT726" s="28"/>
      <c r="BA726" s="28"/>
      <c r="BH726" s="28"/>
      <c r="BO726" s="28"/>
      <c r="BV726" s="28"/>
      <c r="CC726" s="28"/>
      <c r="CJ726" s="28"/>
      <c r="CQ726" s="28"/>
    </row>
    <row r="727" spans="32:95" ht="15.75" customHeight="1" x14ac:dyDescent="0.25">
      <c r="AF727" s="28"/>
      <c r="AM727" s="28"/>
      <c r="AT727" s="28"/>
      <c r="BA727" s="28"/>
      <c r="BH727" s="28"/>
      <c r="BO727" s="28"/>
      <c r="BV727" s="28"/>
      <c r="CC727" s="28"/>
      <c r="CJ727" s="28"/>
      <c r="CQ727" s="28"/>
    </row>
    <row r="728" spans="32:95" ht="15.75" customHeight="1" x14ac:dyDescent="0.25">
      <c r="AF728" s="28"/>
      <c r="AM728" s="28"/>
      <c r="AT728" s="28"/>
      <c r="BA728" s="28"/>
      <c r="BH728" s="28"/>
      <c r="BO728" s="28"/>
      <c r="BV728" s="28"/>
      <c r="CC728" s="28"/>
      <c r="CJ728" s="28"/>
      <c r="CQ728" s="28"/>
    </row>
    <row r="729" spans="32:95" ht="15.75" customHeight="1" x14ac:dyDescent="0.25">
      <c r="AF729" s="28"/>
      <c r="AM729" s="28"/>
      <c r="AT729" s="28"/>
      <c r="BA729" s="28"/>
      <c r="BH729" s="28"/>
      <c r="BO729" s="28"/>
      <c r="BV729" s="28"/>
      <c r="CC729" s="28"/>
      <c r="CJ729" s="28"/>
      <c r="CQ729" s="28"/>
    </row>
    <row r="730" spans="32:95" ht="15.75" customHeight="1" x14ac:dyDescent="0.25">
      <c r="AF730" s="28"/>
      <c r="AM730" s="28"/>
      <c r="AT730" s="28"/>
      <c r="BA730" s="28"/>
      <c r="BH730" s="28"/>
      <c r="BO730" s="28"/>
      <c r="BV730" s="28"/>
      <c r="CC730" s="28"/>
      <c r="CJ730" s="28"/>
      <c r="CQ730" s="28"/>
    </row>
    <row r="731" spans="32:95" ht="15.75" customHeight="1" x14ac:dyDescent="0.25">
      <c r="AF731" s="28"/>
      <c r="AM731" s="28"/>
      <c r="AT731" s="28"/>
      <c r="BA731" s="28"/>
      <c r="BH731" s="28"/>
      <c r="BO731" s="28"/>
      <c r="BV731" s="28"/>
      <c r="CC731" s="28"/>
      <c r="CJ731" s="28"/>
      <c r="CQ731" s="28"/>
    </row>
    <row r="732" spans="32:95" ht="15.75" customHeight="1" x14ac:dyDescent="0.25">
      <c r="AF732" s="28"/>
      <c r="AM732" s="28"/>
      <c r="AT732" s="28"/>
      <c r="BA732" s="28"/>
      <c r="BH732" s="28"/>
      <c r="BO732" s="28"/>
      <c r="BV732" s="28"/>
      <c r="CC732" s="28"/>
      <c r="CJ732" s="28"/>
      <c r="CQ732" s="28"/>
    </row>
    <row r="733" spans="32:95" ht="15.75" customHeight="1" x14ac:dyDescent="0.25">
      <c r="AF733" s="28"/>
      <c r="AM733" s="28"/>
      <c r="AT733" s="28"/>
      <c r="BA733" s="28"/>
      <c r="BH733" s="28"/>
      <c r="BO733" s="28"/>
      <c r="BV733" s="28"/>
      <c r="CC733" s="28"/>
      <c r="CJ733" s="28"/>
      <c r="CQ733" s="28"/>
    </row>
    <row r="734" spans="32:95" ht="15.75" customHeight="1" x14ac:dyDescent="0.25">
      <c r="AF734" s="28"/>
      <c r="AM734" s="28"/>
      <c r="AT734" s="28"/>
      <c r="BA734" s="28"/>
      <c r="BH734" s="28"/>
      <c r="BO734" s="28"/>
      <c r="BV734" s="28"/>
      <c r="CC734" s="28"/>
      <c r="CJ734" s="28"/>
      <c r="CQ734" s="28"/>
    </row>
    <row r="735" spans="32:95" ht="15.75" customHeight="1" x14ac:dyDescent="0.25">
      <c r="AF735" s="28"/>
      <c r="AM735" s="28"/>
      <c r="AT735" s="28"/>
      <c r="BA735" s="28"/>
      <c r="BH735" s="28"/>
      <c r="BO735" s="28"/>
      <c r="BV735" s="28"/>
      <c r="CC735" s="28"/>
      <c r="CJ735" s="28"/>
      <c r="CQ735" s="28"/>
    </row>
    <row r="736" spans="32:95" ht="15.75" customHeight="1" x14ac:dyDescent="0.25">
      <c r="AF736" s="28"/>
      <c r="AM736" s="28"/>
      <c r="AT736" s="28"/>
      <c r="BA736" s="28"/>
      <c r="BH736" s="28"/>
      <c r="BO736" s="28"/>
      <c r="BV736" s="28"/>
      <c r="CC736" s="28"/>
      <c r="CJ736" s="28"/>
      <c r="CQ736" s="28"/>
    </row>
    <row r="737" spans="32:95" ht="15.75" customHeight="1" x14ac:dyDescent="0.25">
      <c r="AF737" s="28"/>
      <c r="AM737" s="28"/>
      <c r="AT737" s="28"/>
      <c r="BA737" s="28"/>
      <c r="BH737" s="28"/>
      <c r="BO737" s="28"/>
      <c r="BV737" s="28"/>
      <c r="CC737" s="28"/>
      <c r="CJ737" s="28"/>
      <c r="CQ737" s="28"/>
    </row>
    <row r="738" spans="32:95" ht="15.75" customHeight="1" x14ac:dyDescent="0.25">
      <c r="AF738" s="28"/>
      <c r="AM738" s="28"/>
      <c r="AT738" s="28"/>
      <c r="BA738" s="28"/>
      <c r="BH738" s="28"/>
      <c r="BO738" s="28"/>
      <c r="BV738" s="28"/>
      <c r="CC738" s="28"/>
      <c r="CJ738" s="28"/>
      <c r="CQ738" s="28"/>
    </row>
    <row r="739" spans="32:95" ht="15.75" customHeight="1" x14ac:dyDescent="0.25">
      <c r="AF739" s="28"/>
      <c r="AM739" s="28"/>
      <c r="AT739" s="28"/>
      <c r="BA739" s="28"/>
      <c r="BH739" s="28"/>
      <c r="BO739" s="28"/>
      <c r="BV739" s="28"/>
      <c r="CC739" s="28"/>
      <c r="CJ739" s="28"/>
      <c r="CQ739" s="28"/>
    </row>
    <row r="740" spans="32:95" ht="15.75" customHeight="1" x14ac:dyDescent="0.25">
      <c r="AF740" s="28"/>
      <c r="AM740" s="28"/>
      <c r="AT740" s="28"/>
      <c r="BA740" s="28"/>
      <c r="BH740" s="28"/>
      <c r="BO740" s="28"/>
      <c r="BV740" s="28"/>
      <c r="CC740" s="28"/>
      <c r="CJ740" s="28"/>
      <c r="CQ740" s="28"/>
    </row>
    <row r="741" spans="32:95" ht="15.75" customHeight="1" x14ac:dyDescent="0.25">
      <c r="AF741" s="28"/>
      <c r="AM741" s="28"/>
      <c r="AT741" s="28"/>
      <c r="BA741" s="28"/>
      <c r="BH741" s="28"/>
      <c r="BO741" s="28"/>
      <c r="BV741" s="28"/>
      <c r="CC741" s="28"/>
      <c r="CJ741" s="28"/>
      <c r="CQ741" s="28"/>
    </row>
    <row r="742" spans="32:95" ht="15.75" customHeight="1" x14ac:dyDescent="0.25">
      <c r="AF742" s="28"/>
      <c r="AM742" s="28"/>
      <c r="AT742" s="28"/>
      <c r="BA742" s="28"/>
      <c r="BH742" s="28"/>
      <c r="BO742" s="28"/>
      <c r="BV742" s="28"/>
      <c r="CC742" s="28"/>
      <c r="CJ742" s="28"/>
      <c r="CQ742" s="28"/>
    </row>
    <row r="743" spans="32:95" ht="15.75" customHeight="1" x14ac:dyDescent="0.25">
      <c r="AF743" s="28"/>
      <c r="AM743" s="28"/>
      <c r="AT743" s="28"/>
      <c r="BA743" s="28"/>
      <c r="BH743" s="28"/>
      <c r="BO743" s="28"/>
      <c r="BV743" s="28"/>
      <c r="CC743" s="28"/>
      <c r="CJ743" s="28"/>
      <c r="CQ743" s="28"/>
    </row>
    <row r="744" spans="32:95" ht="15.75" customHeight="1" x14ac:dyDescent="0.25">
      <c r="AF744" s="28"/>
      <c r="AM744" s="28"/>
      <c r="AT744" s="28"/>
      <c r="BA744" s="28"/>
      <c r="BH744" s="28"/>
      <c r="BO744" s="28"/>
      <c r="BV744" s="28"/>
      <c r="CC744" s="28"/>
      <c r="CJ744" s="28"/>
      <c r="CQ744" s="28"/>
    </row>
    <row r="745" spans="32:95" ht="15.75" customHeight="1" x14ac:dyDescent="0.25">
      <c r="AF745" s="28"/>
      <c r="AM745" s="28"/>
      <c r="AT745" s="28"/>
      <c r="BA745" s="28"/>
      <c r="BH745" s="28"/>
      <c r="BO745" s="28"/>
      <c r="BV745" s="28"/>
      <c r="CC745" s="28"/>
      <c r="CJ745" s="28"/>
      <c r="CQ745" s="28"/>
    </row>
    <row r="746" spans="32:95" ht="15.75" customHeight="1" x14ac:dyDescent="0.25">
      <c r="AF746" s="28"/>
      <c r="AM746" s="28"/>
      <c r="AT746" s="28"/>
      <c r="BA746" s="28"/>
      <c r="BH746" s="28"/>
      <c r="BO746" s="28"/>
      <c r="BV746" s="28"/>
      <c r="CC746" s="28"/>
      <c r="CJ746" s="28"/>
      <c r="CQ746" s="28"/>
    </row>
    <row r="747" spans="32:95" ht="15.75" customHeight="1" x14ac:dyDescent="0.25">
      <c r="AF747" s="28"/>
      <c r="AM747" s="28"/>
      <c r="AT747" s="28"/>
      <c r="BA747" s="28"/>
      <c r="BH747" s="28"/>
      <c r="BO747" s="28"/>
      <c r="BV747" s="28"/>
      <c r="CC747" s="28"/>
      <c r="CJ747" s="28"/>
      <c r="CQ747" s="28"/>
    </row>
    <row r="748" spans="32:95" ht="15.75" customHeight="1" x14ac:dyDescent="0.25">
      <c r="AF748" s="28"/>
      <c r="AM748" s="28"/>
      <c r="AT748" s="28"/>
      <c r="BA748" s="28"/>
      <c r="BH748" s="28"/>
      <c r="BO748" s="28"/>
      <c r="BV748" s="28"/>
      <c r="CC748" s="28"/>
      <c r="CJ748" s="28"/>
      <c r="CQ748" s="28"/>
    </row>
    <row r="749" spans="32:95" ht="15.75" customHeight="1" x14ac:dyDescent="0.25">
      <c r="AF749" s="28"/>
      <c r="AM749" s="28"/>
      <c r="AT749" s="28"/>
      <c r="BA749" s="28"/>
      <c r="BH749" s="28"/>
      <c r="BO749" s="28"/>
      <c r="BV749" s="28"/>
      <c r="CC749" s="28"/>
      <c r="CJ749" s="28"/>
      <c r="CQ749" s="28"/>
    </row>
    <row r="750" spans="32:95" ht="15.75" customHeight="1" x14ac:dyDescent="0.25">
      <c r="AF750" s="28"/>
      <c r="AM750" s="28"/>
      <c r="AT750" s="28"/>
      <c r="BA750" s="28"/>
      <c r="BH750" s="28"/>
      <c r="BO750" s="28"/>
      <c r="BV750" s="28"/>
      <c r="CC750" s="28"/>
      <c r="CJ750" s="28"/>
      <c r="CQ750" s="28"/>
    </row>
    <row r="751" spans="32:95" ht="15.75" customHeight="1" x14ac:dyDescent="0.25">
      <c r="AF751" s="28"/>
      <c r="AM751" s="28"/>
      <c r="AT751" s="28"/>
      <c r="BA751" s="28"/>
      <c r="BH751" s="28"/>
      <c r="BO751" s="28"/>
      <c r="BV751" s="28"/>
      <c r="CC751" s="28"/>
      <c r="CJ751" s="28"/>
      <c r="CQ751" s="28"/>
    </row>
    <row r="752" spans="32:95" ht="15.75" customHeight="1" x14ac:dyDescent="0.25">
      <c r="AF752" s="28"/>
      <c r="AM752" s="28"/>
      <c r="AT752" s="28"/>
      <c r="BA752" s="28"/>
      <c r="BH752" s="28"/>
      <c r="BO752" s="28"/>
      <c r="BV752" s="28"/>
      <c r="CC752" s="28"/>
      <c r="CJ752" s="28"/>
      <c r="CQ752" s="28"/>
    </row>
    <row r="753" spans="32:95" ht="15.75" customHeight="1" x14ac:dyDescent="0.25">
      <c r="AF753" s="28"/>
      <c r="AM753" s="28"/>
      <c r="AT753" s="28"/>
      <c r="BA753" s="28"/>
      <c r="BH753" s="28"/>
      <c r="BO753" s="28"/>
      <c r="BV753" s="28"/>
      <c r="CC753" s="28"/>
      <c r="CJ753" s="28"/>
      <c r="CQ753" s="28"/>
    </row>
    <row r="754" spans="32:95" ht="15.75" customHeight="1" x14ac:dyDescent="0.25">
      <c r="AF754" s="28"/>
      <c r="AM754" s="28"/>
      <c r="AT754" s="28"/>
      <c r="BA754" s="28"/>
      <c r="BH754" s="28"/>
      <c r="BO754" s="28"/>
      <c r="BV754" s="28"/>
      <c r="CC754" s="28"/>
      <c r="CJ754" s="28"/>
      <c r="CQ754" s="28"/>
    </row>
    <row r="755" spans="32:95" ht="15.75" customHeight="1" x14ac:dyDescent="0.25">
      <c r="AF755" s="28"/>
      <c r="AM755" s="28"/>
      <c r="AT755" s="28"/>
      <c r="BA755" s="28"/>
      <c r="BH755" s="28"/>
      <c r="BO755" s="28"/>
      <c r="BV755" s="28"/>
      <c r="CC755" s="28"/>
      <c r="CJ755" s="28"/>
      <c r="CQ755" s="28"/>
    </row>
    <row r="756" spans="32:95" ht="15.75" customHeight="1" x14ac:dyDescent="0.25">
      <c r="AF756" s="28"/>
      <c r="AM756" s="28"/>
      <c r="AT756" s="28"/>
      <c r="BA756" s="28"/>
      <c r="BH756" s="28"/>
      <c r="BO756" s="28"/>
      <c r="BV756" s="28"/>
      <c r="CC756" s="28"/>
      <c r="CJ756" s="28"/>
      <c r="CQ756" s="28"/>
    </row>
    <row r="757" spans="32:95" ht="15.75" customHeight="1" x14ac:dyDescent="0.25">
      <c r="AF757" s="28"/>
      <c r="AM757" s="28"/>
      <c r="AT757" s="28"/>
      <c r="BA757" s="28"/>
      <c r="BH757" s="28"/>
      <c r="BO757" s="28"/>
      <c r="BV757" s="28"/>
      <c r="CC757" s="28"/>
      <c r="CJ757" s="28"/>
      <c r="CQ757" s="28"/>
    </row>
    <row r="758" spans="32:95" ht="15.75" customHeight="1" x14ac:dyDescent="0.25">
      <c r="AF758" s="28"/>
      <c r="AM758" s="28"/>
      <c r="AT758" s="28"/>
      <c r="BA758" s="28"/>
      <c r="BH758" s="28"/>
      <c r="BO758" s="28"/>
      <c r="BV758" s="28"/>
      <c r="CC758" s="28"/>
      <c r="CJ758" s="28"/>
      <c r="CQ758" s="28"/>
    </row>
    <row r="759" spans="32:95" ht="15.75" customHeight="1" x14ac:dyDescent="0.25">
      <c r="AF759" s="28"/>
      <c r="AM759" s="28"/>
      <c r="AT759" s="28"/>
      <c r="BA759" s="28"/>
      <c r="BH759" s="28"/>
      <c r="BO759" s="28"/>
      <c r="BV759" s="28"/>
      <c r="CC759" s="28"/>
      <c r="CJ759" s="28"/>
      <c r="CQ759" s="28"/>
    </row>
    <row r="760" spans="32:95" ht="15.75" customHeight="1" x14ac:dyDescent="0.25">
      <c r="AF760" s="28"/>
      <c r="AM760" s="28"/>
      <c r="AT760" s="28"/>
      <c r="BA760" s="28"/>
      <c r="BH760" s="28"/>
      <c r="BO760" s="28"/>
      <c r="BV760" s="28"/>
      <c r="CC760" s="28"/>
      <c r="CJ760" s="28"/>
      <c r="CQ760" s="28"/>
    </row>
    <row r="761" spans="32:95" ht="15.75" customHeight="1" x14ac:dyDescent="0.25">
      <c r="AF761" s="28"/>
      <c r="AM761" s="28"/>
      <c r="AT761" s="28"/>
      <c r="BA761" s="28"/>
      <c r="BH761" s="28"/>
      <c r="BO761" s="28"/>
      <c r="BV761" s="28"/>
      <c r="CC761" s="28"/>
      <c r="CJ761" s="28"/>
      <c r="CQ761" s="28"/>
    </row>
    <row r="762" spans="32:95" ht="15.75" customHeight="1" x14ac:dyDescent="0.25">
      <c r="AF762" s="28"/>
      <c r="AM762" s="28"/>
      <c r="AT762" s="28"/>
      <c r="BA762" s="28"/>
      <c r="BH762" s="28"/>
      <c r="BO762" s="28"/>
      <c r="BV762" s="28"/>
      <c r="CC762" s="28"/>
      <c r="CJ762" s="28"/>
      <c r="CQ762" s="28"/>
    </row>
    <row r="763" spans="32:95" ht="15.75" customHeight="1" x14ac:dyDescent="0.25">
      <c r="AF763" s="28"/>
      <c r="AM763" s="28"/>
      <c r="AT763" s="28"/>
      <c r="BA763" s="28"/>
      <c r="BH763" s="28"/>
      <c r="BO763" s="28"/>
      <c r="BV763" s="28"/>
      <c r="CC763" s="28"/>
      <c r="CJ763" s="28"/>
      <c r="CQ763" s="28"/>
    </row>
    <row r="764" spans="32:95" ht="15.75" customHeight="1" x14ac:dyDescent="0.25">
      <c r="AF764" s="28"/>
      <c r="AM764" s="28"/>
      <c r="AT764" s="28"/>
      <c r="BA764" s="28"/>
      <c r="BH764" s="28"/>
      <c r="BO764" s="28"/>
      <c r="BV764" s="28"/>
      <c r="CC764" s="28"/>
      <c r="CJ764" s="28"/>
      <c r="CQ764" s="28"/>
    </row>
    <row r="765" spans="32:95" ht="15.75" customHeight="1" x14ac:dyDescent="0.25">
      <c r="AF765" s="28"/>
      <c r="AM765" s="28"/>
      <c r="AT765" s="28"/>
      <c r="BA765" s="28"/>
      <c r="BH765" s="28"/>
      <c r="BO765" s="28"/>
      <c r="BV765" s="28"/>
      <c r="CC765" s="28"/>
      <c r="CJ765" s="28"/>
      <c r="CQ765" s="28"/>
    </row>
    <row r="766" spans="32:95" ht="15.75" customHeight="1" x14ac:dyDescent="0.25">
      <c r="AF766" s="28"/>
      <c r="AM766" s="28"/>
      <c r="AT766" s="28"/>
      <c r="BA766" s="28"/>
      <c r="BH766" s="28"/>
      <c r="BO766" s="28"/>
      <c r="BV766" s="28"/>
      <c r="CC766" s="28"/>
      <c r="CJ766" s="28"/>
      <c r="CQ766" s="28"/>
    </row>
    <row r="767" spans="32:95" ht="15.75" customHeight="1" x14ac:dyDescent="0.25">
      <c r="AF767" s="28"/>
      <c r="AM767" s="28"/>
      <c r="AT767" s="28"/>
      <c r="BA767" s="28"/>
      <c r="BH767" s="28"/>
      <c r="BO767" s="28"/>
      <c r="BV767" s="28"/>
      <c r="CC767" s="28"/>
      <c r="CJ767" s="28"/>
      <c r="CQ767" s="28"/>
    </row>
    <row r="768" spans="32:95" ht="15.75" customHeight="1" x14ac:dyDescent="0.25">
      <c r="AF768" s="28"/>
      <c r="AM768" s="28"/>
      <c r="AT768" s="28"/>
      <c r="BA768" s="28"/>
      <c r="BH768" s="28"/>
      <c r="BO768" s="28"/>
      <c r="BV768" s="28"/>
      <c r="CC768" s="28"/>
      <c r="CJ768" s="28"/>
      <c r="CQ768" s="28"/>
    </row>
    <row r="769" spans="32:95" ht="15.75" customHeight="1" x14ac:dyDescent="0.25">
      <c r="AF769" s="28"/>
      <c r="AM769" s="28"/>
      <c r="AT769" s="28"/>
      <c r="BA769" s="28"/>
      <c r="BH769" s="28"/>
      <c r="BO769" s="28"/>
      <c r="BV769" s="28"/>
      <c r="CC769" s="28"/>
      <c r="CJ769" s="28"/>
      <c r="CQ769" s="28"/>
    </row>
    <row r="770" spans="32:95" ht="15.75" customHeight="1" x14ac:dyDescent="0.25">
      <c r="AF770" s="28"/>
      <c r="AM770" s="28"/>
      <c r="AT770" s="28"/>
      <c r="BA770" s="28"/>
      <c r="BH770" s="28"/>
      <c r="BO770" s="28"/>
      <c r="BV770" s="28"/>
      <c r="CC770" s="28"/>
      <c r="CJ770" s="28"/>
      <c r="CQ770" s="28"/>
    </row>
    <row r="771" spans="32:95" ht="15.75" customHeight="1" x14ac:dyDescent="0.25">
      <c r="AF771" s="28"/>
      <c r="AM771" s="28"/>
      <c r="AT771" s="28"/>
      <c r="BA771" s="28"/>
      <c r="BH771" s="28"/>
      <c r="BO771" s="28"/>
      <c r="BV771" s="28"/>
      <c r="CC771" s="28"/>
      <c r="CJ771" s="28"/>
      <c r="CQ771" s="28"/>
    </row>
    <row r="772" spans="32:95" ht="15.75" customHeight="1" x14ac:dyDescent="0.25">
      <c r="AF772" s="28"/>
      <c r="AM772" s="28"/>
      <c r="AT772" s="28"/>
      <c r="BA772" s="28"/>
      <c r="BH772" s="28"/>
      <c r="BO772" s="28"/>
      <c r="BV772" s="28"/>
      <c r="CC772" s="28"/>
      <c r="CJ772" s="28"/>
      <c r="CQ772" s="28"/>
    </row>
    <row r="773" spans="32:95" ht="15.75" customHeight="1" x14ac:dyDescent="0.25">
      <c r="AF773" s="28"/>
      <c r="AM773" s="28"/>
      <c r="AT773" s="28"/>
      <c r="BA773" s="28"/>
      <c r="BH773" s="28"/>
      <c r="BO773" s="28"/>
      <c r="BV773" s="28"/>
      <c r="CC773" s="28"/>
      <c r="CJ773" s="28"/>
      <c r="CQ773" s="28"/>
    </row>
    <row r="774" spans="32:95" ht="15.75" customHeight="1" x14ac:dyDescent="0.25">
      <c r="AF774" s="28"/>
      <c r="AM774" s="28"/>
      <c r="AT774" s="28"/>
      <c r="BA774" s="28"/>
      <c r="BH774" s="28"/>
      <c r="BO774" s="28"/>
      <c r="BV774" s="28"/>
      <c r="CC774" s="28"/>
      <c r="CJ774" s="28"/>
      <c r="CQ774" s="28"/>
    </row>
    <row r="775" spans="32:95" ht="15.75" customHeight="1" x14ac:dyDescent="0.25">
      <c r="AF775" s="28"/>
      <c r="AM775" s="28"/>
      <c r="AT775" s="28"/>
      <c r="BA775" s="28"/>
      <c r="BH775" s="28"/>
      <c r="BO775" s="28"/>
      <c r="BV775" s="28"/>
      <c r="CC775" s="28"/>
      <c r="CJ775" s="28"/>
      <c r="CQ775" s="28"/>
    </row>
    <row r="776" spans="32:95" ht="15.75" customHeight="1" x14ac:dyDescent="0.25">
      <c r="AF776" s="28"/>
      <c r="AM776" s="28"/>
      <c r="AT776" s="28"/>
      <c r="BA776" s="28"/>
      <c r="BH776" s="28"/>
      <c r="BO776" s="28"/>
      <c r="BV776" s="28"/>
      <c r="CC776" s="28"/>
      <c r="CJ776" s="28"/>
      <c r="CQ776" s="28"/>
    </row>
    <row r="777" spans="32:95" ht="15.75" customHeight="1" x14ac:dyDescent="0.25">
      <c r="AF777" s="28"/>
      <c r="AM777" s="28"/>
      <c r="AT777" s="28"/>
      <c r="BA777" s="28"/>
      <c r="BH777" s="28"/>
      <c r="BO777" s="28"/>
      <c r="BV777" s="28"/>
      <c r="CC777" s="28"/>
      <c r="CJ777" s="28"/>
      <c r="CQ777" s="28"/>
    </row>
    <row r="778" spans="32:95" ht="15.75" customHeight="1" x14ac:dyDescent="0.25">
      <c r="AF778" s="28"/>
      <c r="AM778" s="28"/>
      <c r="AT778" s="28"/>
      <c r="BA778" s="28"/>
      <c r="BH778" s="28"/>
      <c r="BO778" s="28"/>
      <c r="BV778" s="28"/>
      <c r="CC778" s="28"/>
      <c r="CJ778" s="28"/>
      <c r="CQ778" s="28"/>
    </row>
    <row r="779" spans="32:95" ht="15.75" customHeight="1" x14ac:dyDescent="0.25">
      <c r="AF779" s="28"/>
      <c r="AM779" s="28"/>
      <c r="AT779" s="28"/>
      <c r="BA779" s="28"/>
      <c r="BH779" s="28"/>
      <c r="BO779" s="28"/>
      <c r="BV779" s="28"/>
      <c r="CC779" s="28"/>
      <c r="CJ779" s="28"/>
      <c r="CQ779" s="28"/>
    </row>
    <row r="780" spans="32:95" ht="15.75" customHeight="1" x14ac:dyDescent="0.25">
      <c r="AF780" s="28"/>
      <c r="AM780" s="28"/>
      <c r="AT780" s="28"/>
      <c r="BA780" s="28"/>
      <c r="BH780" s="28"/>
      <c r="BO780" s="28"/>
      <c r="BV780" s="28"/>
      <c r="CC780" s="28"/>
      <c r="CJ780" s="28"/>
      <c r="CQ780" s="28"/>
    </row>
    <row r="781" spans="32:95" ht="15.75" customHeight="1" x14ac:dyDescent="0.25">
      <c r="AF781" s="28"/>
      <c r="AM781" s="28"/>
      <c r="AT781" s="28"/>
      <c r="BA781" s="28"/>
      <c r="BH781" s="28"/>
      <c r="BO781" s="28"/>
      <c r="BV781" s="28"/>
      <c r="CC781" s="28"/>
      <c r="CJ781" s="28"/>
      <c r="CQ781" s="28"/>
    </row>
    <row r="782" spans="32:95" ht="15.75" customHeight="1" x14ac:dyDescent="0.25">
      <c r="AF782" s="28"/>
      <c r="AM782" s="28"/>
      <c r="AT782" s="28"/>
      <c r="BA782" s="28"/>
      <c r="BH782" s="28"/>
      <c r="BO782" s="28"/>
      <c r="BV782" s="28"/>
      <c r="CC782" s="28"/>
      <c r="CJ782" s="28"/>
      <c r="CQ782" s="28"/>
    </row>
    <row r="783" spans="32:95" ht="15.75" customHeight="1" x14ac:dyDescent="0.25">
      <c r="AF783" s="28"/>
      <c r="AM783" s="28"/>
      <c r="AT783" s="28"/>
      <c r="BA783" s="28"/>
      <c r="BH783" s="28"/>
      <c r="BO783" s="28"/>
      <c r="BV783" s="28"/>
      <c r="CC783" s="28"/>
      <c r="CJ783" s="28"/>
      <c r="CQ783" s="28"/>
    </row>
    <row r="784" spans="32:95" ht="15.75" customHeight="1" x14ac:dyDescent="0.25">
      <c r="AF784" s="28"/>
      <c r="AM784" s="28"/>
      <c r="AT784" s="28"/>
      <c r="BA784" s="28"/>
      <c r="BH784" s="28"/>
      <c r="BO784" s="28"/>
      <c r="BV784" s="28"/>
      <c r="CC784" s="28"/>
      <c r="CJ784" s="28"/>
      <c r="CQ784" s="28"/>
    </row>
    <row r="785" spans="32:95" ht="15.75" customHeight="1" x14ac:dyDescent="0.25">
      <c r="AF785" s="28"/>
      <c r="AM785" s="28"/>
      <c r="AT785" s="28"/>
      <c r="BA785" s="28"/>
      <c r="BH785" s="28"/>
      <c r="BO785" s="28"/>
      <c r="BV785" s="28"/>
      <c r="CC785" s="28"/>
      <c r="CJ785" s="28"/>
      <c r="CQ785" s="28"/>
    </row>
    <row r="786" spans="32:95" ht="15.75" customHeight="1" x14ac:dyDescent="0.25">
      <c r="AF786" s="28"/>
      <c r="AM786" s="28"/>
      <c r="AT786" s="28"/>
      <c r="BA786" s="28"/>
      <c r="BH786" s="28"/>
      <c r="BO786" s="28"/>
      <c r="BV786" s="28"/>
      <c r="CC786" s="28"/>
      <c r="CJ786" s="28"/>
      <c r="CQ786" s="28"/>
    </row>
    <row r="787" spans="32:95" ht="15.75" customHeight="1" x14ac:dyDescent="0.25">
      <c r="AF787" s="28"/>
      <c r="AM787" s="28"/>
      <c r="AT787" s="28"/>
      <c r="BA787" s="28"/>
      <c r="BH787" s="28"/>
      <c r="BO787" s="28"/>
      <c r="BV787" s="28"/>
      <c r="CC787" s="28"/>
      <c r="CJ787" s="28"/>
      <c r="CQ787" s="28"/>
    </row>
    <row r="788" spans="32:95" ht="15.75" customHeight="1" x14ac:dyDescent="0.25">
      <c r="AF788" s="28"/>
      <c r="AM788" s="28"/>
      <c r="AT788" s="28"/>
      <c r="BA788" s="28"/>
      <c r="BH788" s="28"/>
      <c r="BO788" s="28"/>
      <c r="BV788" s="28"/>
      <c r="CC788" s="28"/>
      <c r="CJ788" s="28"/>
      <c r="CQ788" s="28"/>
    </row>
    <row r="789" spans="32:95" ht="15.75" customHeight="1" x14ac:dyDescent="0.25">
      <c r="AF789" s="28"/>
      <c r="AM789" s="28"/>
      <c r="AT789" s="28"/>
      <c r="BA789" s="28"/>
      <c r="BH789" s="28"/>
      <c r="BO789" s="28"/>
      <c r="BV789" s="28"/>
      <c r="CC789" s="28"/>
      <c r="CJ789" s="28"/>
      <c r="CQ789" s="28"/>
    </row>
    <row r="790" spans="32:95" ht="15.75" customHeight="1" x14ac:dyDescent="0.25">
      <c r="AF790" s="28"/>
      <c r="AM790" s="28"/>
      <c r="AT790" s="28"/>
      <c r="BA790" s="28"/>
      <c r="BH790" s="28"/>
      <c r="BO790" s="28"/>
      <c r="BV790" s="28"/>
      <c r="CC790" s="28"/>
      <c r="CJ790" s="28"/>
      <c r="CQ790" s="28"/>
    </row>
    <row r="791" spans="32:95" ht="15.75" customHeight="1" x14ac:dyDescent="0.25">
      <c r="AF791" s="28"/>
      <c r="AM791" s="28"/>
      <c r="AT791" s="28"/>
      <c r="BA791" s="28"/>
      <c r="BH791" s="28"/>
      <c r="BO791" s="28"/>
      <c r="BV791" s="28"/>
      <c r="CC791" s="28"/>
      <c r="CJ791" s="28"/>
      <c r="CQ791" s="28"/>
    </row>
    <row r="792" spans="32:95" ht="15.75" customHeight="1" x14ac:dyDescent="0.25">
      <c r="AF792" s="28"/>
      <c r="AM792" s="28"/>
      <c r="AT792" s="28"/>
      <c r="BA792" s="28"/>
      <c r="BH792" s="28"/>
      <c r="BO792" s="28"/>
      <c r="BV792" s="28"/>
      <c r="CC792" s="28"/>
      <c r="CJ792" s="28"/>
      <c r="CQ792" s="28"/>
    </row>
    <row r="793" spans="32:95" ht="15.75" customHeight="1" x14ac:dyDescent="0.25">
      <c r="AF793" s="28"/>
      <c r="AM793" s="28"/>
      <c r="AT793" s="28"/>
      <c r="BA793" s="28"/>
      <c r="BH793" s="28"/>
      <c r="BO793" s="28"/>
      <c r="BV793" s="28"/>
      <c r="CC793" s="28"/>
      <c r="CJ793" s="28"/>
      <c r="CQ793" s="28"/>
    </row>
    <row r="794" spans="32:95" ht="15.75" customHeight="1" x14ac:dyDescent="0.25">
      <c r="AF794" s="28"/>
      <c r="AM794" s="28"/>
      <c r="AT794" s="28"/>
      <c r="BA794" s="28"/>
      <c r="BH794" s="28"/>
      <c r="BO794" s="28"/>
      <c r="BV794" s="28"/>
      <c r="CC794" s="28"/>
      <c r="CJ794" s="28"/>
      <c r="CQ794" s="28"/>
    </row>
    <row r="795" spans="32:95" ht="15.75" customHeight="1" x14ac:dyDescent="0.25">
      <c r="AF795" s="28"/>
      <c r="AM795" s="28"/>
      <c r="AT795" s="28"/>
      <c r="BA795" s="28"/>
      <c r="BH795" s="28"/>
      <c r="BO795" s="28"/>
      <c r="BV795" s="28"/>
      <c r="CC795" s="28"/>
      <c r="CJ795" s="28"/>
      <c r="CQ795" s="28"/>
    </row>
    <row r="796" spans="32:95" ht="15.75" customHeight="1" x14ac:dyDescent="0.25">
      <c r="AF796" s="28"/>
      <c r="AM796" s="28"/>
      <c r="AT796" s="28"/>
      <c r="BA796" s="28"/>
      <c r="BH796" s="28"/>
      <c r="BO796" s="28"/>
      <c r="BV796" s="28"/>
      <c r="CC796" s="28"/>
      <c r="CJ796" s="28"/>
      <c r="CQ796" s="28"/>
    </row>
    <row r="797" spans="32:95" ht="15.75" customHeight="1" x14ac:dyDescent="0.25">
      <c r="AF797" s="28"/>
      <c r="AM797" s="28"/>
      <c r="AT797" s="28"/>
      <c r="BA797" s="28"/>
      <c r="BH797" s="28"/>
      <c r="BO797" s="28"/>
      <c r="BV797" s="28"/>
      <c r="CC797" s="28"/>
      <c r="CJ797" s="28"/>
      <c r="CQ797" s="28"/>
    </row>
    <row r="798" spans="32:95" ht="15.75" customHeight="1" x14ac:dyDescent="0.25">
      <c r="AF798" s="28"/>
      <c r="AM798" s="28"/>
      <c r="AT798" s="28"/>
      <c r="BA798" s="28"/>
      <c r="BH798" s="28"/>
      <c r="BO798" s="28"/>
      <c r="BV798" s="28"/>
      <c r="CC798" s="28"/>
      <c r="CJ798" s="28"/>
      <c r="CQ798" s="28"/>
    </row>
    <row r="799" spans="32:95" ht="15.75" customHeight="1" x14ac:dyDescent="0.25">
      <c r="AF799" s="28"/>
      <c r="AM799" s="28"/>
      <c r="AT799" s="28"/>
      <c r="BA799" s="28"/>
      <c r="BH799" s="28"/>
      <c r="BO799" s="28"/>
      <c r="BV799" s="28"/>
      <c r="CC799" s="28"/>
      <c r="CJ799" s="28"/>
      <c r="CQ799" s="28"/>
    </row>
    <row r="800" spans="32:95" ht="15.75" customHeight="1" x14ac:dyDescent="0.25">
      <c r="AF800" s="28"/>
      <c r="AM800" s="28"/>
      <c r="AT800" s="28"/>
      <c r="BA800" s="28"/>
      <c r="BH800" s="28"/>
      <c r="BO800" s="28"/>
      <c r="BV800" s="28"/>
      <c r="CC800" s="28"/>
      <c r="CJ800" s="28"/>
      <c r="CQ800" s="28"/>
    </row>
    <row r="801" spans="32:95" ht="15.75" customHeight="1" x14ac:dyDescent="0.25">
      <c r="AF801" s="28"/>
      <c r="AM801" s="28"/>
      <c r="AT801" s="28"/>
      <c r="BA801" s="28"/>
      <c r="BH801" s="28"/>
      <c r="BO801" s="28"/>
      <c r="BV801" s="28"/>
      <c r="CC801" s="28"/>
      <c r="CJ801" s="28"/>
      <c r="CQ801" s="28"/>
    </row>
    <row r="802" spans="32:95" ht="15.75" customHeight="1" x14ac:dyDescent="0.25">
      <c r="AF802" s="28"/>
      <c r="AM802" s="28"/>
      <c r="AT802" s="28"/>
      <c r="BA802" s="28"/>
      <c r="BH802" s="28"/>
      <c r="BO802" s="28"/>
      <c r="BV802" s="28"/>
      <c r="CC802" s="28"/>
      <c r="CJ802" s="28"/>
      <c r="CQ802" s="28"/>
    </row>
    <row r="803" spans="32:95" ht="15.75" customHeight="1" x14ac:dyDescent="0.25">
      <c r="AF803" s="28"/>
      <c r="AM803" s="28"/>
      <c r="AT803" s="28"/>
      <c r="BA803" s="28"/>
      <c r="BH803" s="28"/>
      <c r="BO803" s="28"/>
      <c r="BV803" s="28"/>
      <c r="CC803" s="28"/>
      <c r="CJ803" s="28"/>
      <c r="CQ803" s="28"/>
    </row>
    <row r="804" spans="32:95" ht="15.75" customHeight="1" x14ac:dyDescent="0.25">
      <c r="AF804" s="28"/>
      <c r="AM804" s="28"/>
      <c r="AT804" s="28"/>
      <c r="BA804" s="28"/>
      <c r="BH804" s="28"/>
      <c r="BO804" s="28"/>
      <c r="BV804" s="28"/>
      <c r="CC804" s="28"/>
      <c r="CJ804" s="28"/>
      <c r="CQ804" s="28"/>
    </row>
    <row r="805" spans="32:95" ht="15.75" customHeight="1" x14ac:dyDescent="0.25">
      <c r="AF805" s="28"/>
      <c r="AM805" s="28"/>
      <c r="AT805" s="28"/>
      <c r="BA805" s="28"/>
      <c r="BH805" s="28"/>
      <c r="BO805" s="28"/>
      <c r="BV805" s="28"/>
      <c r="CC805" s="28"/>
      <c r="CJ805" s="28"/>
      <c r="CQ805" s="28"/>
    </row>
    <row r="806" spans="32:95" ht="15.75" customHeight="1" x14ac:dyDescent="0.25">
      <c r="AF806" s="28"/>
      <c r="AM806" s="28"/>
      <c r="AT806" s="28"/>
      <c r="BA806" s="28"/>
      <c r="BH806" s="28"/>
      <c r="BO806" s="28"/>
      <c r="BV806" s="28"/>
      <c r="CC806" s="28"/>
      <c r="CJ806" s="28"/>
      <c r="CQ806" s="28"/>
    </row>
    <row r="807" spans="32:95" ht="15.75" customHeight="1" x14ac:dyDescent="0.25">
      <c r="AF807" s="28"/>
      <c r="AM807" s="28"/>
      <c r="AT807" s="28"/>
      <c r="BA807" s="28"/>
      <c r="BH807" s="28"/>
      <c r="BO807" s="28"/>
      <c r="BV807" s="28"/>
      <c r="CC807" s="28"/>
      <c r="CJ807" s="28"/>
      <c r="CQ807" s="28"/>
    </row>
    <row r="808" spans="32:95" ht="15.75" customHeight="1" x14ac:dyDescent="0.25">
      <c r="AF808" s="28"/>
      <c r="AM808" s="28"/>
      <c r="AT808" s="28"/>
      <c r="BA808" s="28"/>
      <c r="BH808" s="28"/>
      <c r="BO808" s="28"/>
      <c r="BV808" s="28"/>
      <c r="CC808" s="28"/>
      <c r="CJ808" s="28"/>
      <c r="CQ808" s="28"/>
    </row>
    <row r="809" spans="32:95" ht="15.75" customHeight="1" x14ac:dyDescent="0.25">
      <c r="AF809" s="28"/>
      <c r="AM809" s="28"/>
      <c r="AT809" s="28"/>
      <c r="BA809" s="28"/>
      <c r="BH809" s="28"/>
      <c r="BO809" s="28"/>
      <c r="BV809" s="28"/>
      <c r="CC809" s="28"/>
      <c r="CJ809" s="28"/>
      <c r="CQ809" s="28"/>
    </row>
    <row r="810" spans="32:95" ht="15.75" customHeight="1" x14ac:dyDescent="0.25">
      <c r="AF810" s="28"/>
      <c r="AM810" s="28"/>
      <c r="AT810" s="28"/>
      <c r="BA810" s="28"/>
      <c r="BH810" s="28"/>
      <c r="BO810" s="28"/>
      <c r="BV810" s="28"/>
      <c r="CC810" s="28"/>
      <c r="CJ810" s="28"/>
      <c r="CQ810" s="28"/>
    </row>
    <row r="811" spans="32:95" ht="15.75" customHeight="1" x14ac:dyDescent="0.25">
      <c r="AF811" s="28"/>
      <c r="AM811" s="28"/>
      <c r="AT811" s="28"/>
      <c r="BA811" s="28"/>
      <c r="BH811" s="28"/>
      <c r="BO811" s="28"/>
      <c r="BV811" s="28"/>
      <c r="CC811" s="28"/>
      <c r="CJ811" s="28"/>
      <c r="CQ811" s="28"/>
    </row>
    <row r="812" spans="32:95" ht="15.75" customHeight="1" x14ac:dyDescent="0.25">
      <c r="AF812" s="28"/>
      <c r="AM812" s="28"/>
      <c r="AT812" s="28"/>
      <c r="BA812" s="28"/>
      <c r="BH812" s="28"/>
      <c r="BO812" s="28"/>
      <c r="BV812" s="28"/>
      <c r="CC812" s="28"/>
      <c r="CJ812" s="28"/>
      <c r="CQ812" s="28"/>
    </row>
    <row r="813" spans="32:95" ht="15.75" customHeight="1" x14ac:dyDescent="0.25">
      <c r="AF813" s="28"/>
      <c r="AM813" s="28"/>
      <c r="AT813" s="28"/>
      <c r="BA813" s="28"/>
      <c r="BH813" s="28"/>
      <c r="BO813" s="28"/>
      <c r="BV813" s="28"/>
      <c r="CC813" s="28"/>
      <c r="CJ813" s="28"/>
      <c r="CQ813" s="28"/>
    </row>
    <row r="814" spans="32:95" ht="15.75" customHeight="1" x14ac:dyDescent="0.25">
      <c r="AF814" s="28"/>
      <c r="AM814" s="28"/>
      <c r="AT814" s="28"/>
      <c r="BA814" s="28"/>
      <c r="BH814" s="28"/>
      <c r="BO814" s="28"/>
      <c r="BV814" s="28"/>
      <c r="CC814" s="28"/>
      <c r="CJ814" s="28"/>
      <c r="CQ814" s="28"/>
    </row>
    <row r="815" spans="32:95" ht="15.75" customHeight="1" x14ac:dyDescent="0.25">
      <c r="AF815" s="28"/>
      <c r="AM815" s="28"/>
      <c r="AT815" s="28"/>
      <c r="BA815" s="28"/>
      <c r="BH815" s="28"/>
      <c r="BO815" s="28"/>
      <c r="BV815" s="28"/>
      <c r="CC815" s="28"/>
      <c r="CJ815" s="28"/>
      <c r="CQ815" s="28"/>
    </row>
    <row r="816" spans="32:95" ht="15.75" customHeight="1" x14ac:dyDescent="0.25">
      <c r="AF816" s="28"/>
      <c r="AM816" s="28"/>
      <c r="AT816" s="28"/>
      <c r="BA816" s="28"/>
      <c r="BH816" s="28"/>
      <c r="BO816" s="28"/>
      <c r="BV816" s="28"/>
      <c r="CC816" s="28"/>
      <c r="CJ816" s="28"/>
      <c r="CQ816" s="28"/>
    </row>
    <row r="817" spans="32:95" ht="15.75" customHeight="1" x14ac:dyDescent="0.25">
      <c r="AF817" s="28"/>
      <c r="AM817" s="28"/>
      <c r="AT817" s="28"/>
      <c r="BA817" s="28"/>
      <c r="BH817" s="28"/>
      <c r="BO817" s="28"/>
      <c r="BV817" s="28"/>
      <c r="CC817" s="28"/>
      <c r="CJ817" s="28"/>
      <c r="CQ817" s="28"/>
    </row>
    <row r="818" spans="32:95" ht="15.75" customHeight="1" x14ac:dyDescent="0.25">
      <c r="AF818" s="28"/>
      <c r="AM818" s="28"/>
      <c r="AT818" s="28"/>
      <c r="BA818" s="28"/>
      <c r="BH818" s="28"/>
      <c r="BO818" s="28"/>
      <c r="BV818" s="28"/>
      <c r="CC818" s="28"/>
      <c r="CJ818" s="28"/>
      <c r="CQ818" s="28"/>
    </row>
    <row r="819" spans="32:95" ht="15.75" customHeight="1" x14ac:dyDescent="0.25">
      <c r="AF819" s="28"/>
      <c r="AM819" s="28"/>
      <c r="AT819" s="28"/>
      <c r="BA819" s="28"/>
      <c r="BH819" s="28"/>
      <c r="BO819" s="28"/>
      <c r="BV819" s="28"/>
      <c r="CC819" s="28"/>
      <c r="CJ819" s="28"/>
      <c r="CQ819" s="28"/>
    </row>
    <row r="820" spans="32:95" ht="15.75" customHeight="1" x14ac:dyDescent="0.25">
      <c r="AF820" s="28"/>
      <c r="AM820" s="28"/>
      <c r="AT820" s="28"/>
      <c r="BA820" s="28"/>
      <c r="BH820" s="28"/>
      <c r="BO820" s="28"/>
      <c r="BV820" s="28"/>
      <c r="CC820" s="28"/>
      <c r="CJ820" s="28"/>
      <c r="CQ820" s="28"/>
    </row>
    <row r="821" spans="32:95" ht="15.75" customHeight="1" x14ac:dyDescent="0.25">
      <c r="AF821" s="28"/>
      <c r="AM821" s="28"/>
      <c r="AT821" s="28"/>
      <c r="BA821" s="28"/>
      <c r="BH821" s="28"/>
      <c r="BO821" s="28"/>
      <c r="BV821" s="28"/>
      <c r="CC821" s="28"/>
      <c r="CJ821" s="28"/>
      <c r="CQ821" s="28"/>
    </row>
    <row r="822" spans="32:95" ht="15.75" customHeight="1" x14ac:dyDescent="0.25">
      <c r="AF822" s="28"/>
      <c r="AM822" s="28"/>
      <c r="AT822" s="28"/>
      <c r="BA822" s="28"/>
      <c r="BH822" s="28"/>
      <c r="BO822" s="28"/>
      <c r="BV822" s="28"/>
      <c r="CC822" s="28"/>
      <c r="CJ822" s="28"/>
      <c r="CQ822" s="28"/>
    </row>
    <row r="823" spans="32:95" ht="15.75" customHeight="1" x14ac:dyDescent="0.25">
      <c r="AF823" s="28"/>
      <c r="AM823" s="28"/>
      <c r="AT823" s="28"/>
      <c r="BA823" s="28"/>
      <c r="BH823" s="28"/>
      <c r="BO823" s="28"/>
      <c r="BV823" s="28"/>
      <c r="CC823" s="28"/>
      <c r="CJ823" s="28"/>
      <c r="CQ823" s="28"/>
    </row>
    <row r="824" spans="32:95" ht="15.75" customHeight="1" x14ac:dyDescent="0.25">
      <c r="AF824" s="28"/>
      <c r="AM824" s="28"/>
      <c r="AT824" s="28"/>
      <c r="BA824" s="28"/>
      <c r="BH824" s="28"/>
      <c r="BO824" s="28"/>
      <c r="BV824" s="28"/>
      <c r="CC824" s="28"/>
      <c r="CJ824" s="28"/>
      <c r="CQ824" s="28"/>
    </row>
    <row r="825" spans="32:95" ht="15.75" customHeight="1" x14ac:dyDescent="0.25">
      <c r="AF825" s="28"/>
      <c r="AM825" s="28"/>
      <c r="AT825" s="28"/>
      <c r="BA825" s="28"/>
      <c r="BH825" s="28"/>
      <c r="BO825" s="28"/>
      <c r="BV825" s="28"/>
      <c r="CC825" s="28"/>
      <c r="CJ825" s="28"/>
      <c r="CQ825" s="28"/>
    </row>
    <row r="826" spans="32:95" ht="15.75" customHeight="1" x14ac:dyDescent="0.25">
      <c r="AF826" s="28"/>
      <c r="AM826" s="28"/>
      <c r="AT826" s="28"/>
      <c r="BA826" s="28"/>
      <c r="BH826" s="28"/>
      <c r="BO826" s="28"/>
      <c r="BV826" s="28"/>
      <c r="CC826" s="28"/>
      <c r="CJ826" s="28"/>
      <c r="CQ826" s="28"/>
    </row>
    <row r="827" spans="32:95" ht="15.75" customHeight="1" x14ac:dyDescent="0.25">
      <c r="AF827" s="28"/>
      <c r="AM827" s="28"/>
      <c r="AT827" s="28"/>
      <c r="BA827" s="28"/>
      <c r="BH827" s="28"/>
      <c r="BO827" s="28"/>
      <c r="BV827" s="28"/>
      <c r="CC827" s="28"/>
      <c r="CJ827" s="28"/>
      <c r="CQ827" s="28"/>
    </row>
    <row r="828" spans="32:95" ht="15.75" customHeight="1" x14ac:dyDescent="0.25">
      <c r="AF828" s="28"/>
      <c r="AM828" s="28"/>
      <c r="AT828" s="28"/>
      <c r="BA828" s="28"/>
      <c r="BH828" s="28"/>
      <c r="BO828" s="28"/>
      <c r="BV828" s="28"/>
      <c r="CC828" s="28"/>
      <c r="CJ828" s="28"/>
      <c r="CQ828" s="28"/>
    </row>
    <row r="829" spans="32:95" ht="15.75" customHeight="1" x14ac:dyDescent="0.25">
      <c r="AF829" s="28"/>
      <c r="AM829" s="28"/>
      <c r="AT829" s="28"/>
      <c r="BA829" s="28"/>
      <c r="BH829" s="28"/>
      <c r="BO829" s="28"/>
      <c r="BV829" s="28"/>
      <c r="CC829" s="28"/>
      <c r="CJ829" s="28"/>
      <c r="CQ829" s="28"/>
    </row>
    <row r="830" spans="32:95" ht="15.75" customHeight="1" x14ac:dyDescent="0.25">
      <c r="AF830" s="28"/>
      <c r="AM830" s="28"/>
      <c r="AT830" s="28"/>
      <c r="BA830" s="28"/>
      <c r="BH830" s="28"/>
      <c r="BO830" s="28"/>
      <c r="BV830" s="28"/>
      <c r="CC830" s="28"/>
      <c r="CJ830" s="28"/>
      <c r="CQ830" s="28"/>
    </row>
    <row r="831" spans="32:95" ht="15.75" customHeight="1" x14ac:dyDescent="0.25">
      <c r="AF831" s="28"/>
      <c r="AM831" s="28"/>
      <c r="AT831" s="28"/>
      <c r="BA831" s="28"/>
      <c r="BH831" s="28"/>
      <c r="BO831" s="28"/>
      <c r="BV831" s="28"/>
      <c r="CC831" s="28"/>
      <c r="CJ831" s="28"/>
      <c r="CQ831" s="28"/>
    </row>
    <row r="832" spans="32:95" ht="15.75" customHeight="1" x14ac:dyDescent="0.25">
      <c r="AF832" s="28"/>
      <c r="AM832" s="28"/>
      <c r="AT832" s="28"/>
      <c r="BA832" s="28"/>
      <c r="BH832" s="28"/>
      <c r="BO832" s="28"/>
      <c r="BV832" s="28"/>
      <c r="CC832" s="28"/>
      <c r="CJ832" s="28"/>
      <c r="CQ832" s="28"/>
    </row>
    <row r="833" spans="32:95" ht="15.75" customHeight="1" x14ac:dyDescent="0.25">
      <c r="AF833" s="28"/>
      <c r="AM833" s="28"/>
      <c r="AT833" s="28"/>
      <c r="BA833" s="28"/>
      <c r="BH833" s="28"/>
      <c r="BO833" s="28"/>
      <c r="BV833" s="28"/>
      <c r="CC833" s="28"/>
      <c r="CJ833" s="28"/>
      <c r="CQ833" s="28"/>
    </row>
    <row r="834" spans="32:95" ht="15.75" customHeight="1" x14ac:dyDescent="0.25">
      <c r="AF834" s="28"/>
      <c r="AM834" s="28"/>
      <c r="AT834" s="28"/>
      <c r="BA834" s="28"/>
      <c r="BH834" s="28"/>
      <c r="BO834" s="28"/>
      <c r="BV834" s="28"/>
      <c r="CC834" s="28"/>
      <c r="CJ834" s="28"/>
      <c r="CQ834" s="28"/>
    </row>
    <row r="835" spans="32:95" ht="15.75" customHeight="1" x14ac:dyDescent="0.25">
      <c r="AF835" s="28"/>
      <c r="AM835" s="28"/>
      <c r="AT835" s="28"/>
      <c r="BA835" s="28"/>
      <c r="BH835" s="28"/>
      <c r="BO835" s="28"/>
      <c r="BV835" s="28"/>
      <c r="CC835" s="28"/>
      <c r="CJ835" s="28"/>
      <c r="CQ835" s="28"/>
    </row>
    <row r="836" spans="32:95" ht="15.75" customHeight="1" x14ac:dyDescent="0.25">
      <c r="AF836" s="28"/>
      <c r="AM836" s="28"/>
      <c r="AT836" s="28"/>
      <c r="BA836" s="28"/>
      <c r="BH836" s="28"/>
      <c r="BO836" s="28"/>
      <c r="BV836" s="28"/>
      <c r="CC836" s="28"/>
      <c r="CJ836" s="28"/>
      <c r="CQ836" s="28"/>
    </row>
    <row r="837" spans="32:95" ht="15.75" customHeight="1" x14ac:dyDescent="0.25">
      <c r="AF837" s="28"/>
      <c r="AM837" s="28"/>
      <c r="AT837" s="28"/>
      <c r="BA837" s="28"/>
      <c r="BH837" s="28"/>
      <c r="BO837" s="28"/>
      <c r="BV837" s="28"/>
      <c r="CC837" s="28"/>
      <c r="CJ837" s="28"/>
      <c r="CQ837" s="28"/>
    </row>
    <row r="838" spans="32:95" ht="15.75" customHeight="1" x14ac:dyDescent="0.25">
      <c r="AF838" s="28"/>
      <c r="AM838" s="28"/>
      <c r="AT838" s="28"/>
      <c r="BA838" s="28"/>
      <c r="BH838" s="28"/>
      <c r="BO838" s="28"/>
      <c r="BV838" s="28"/>
      <c r="CC838" s="28"/>
      <c r="CJ838" s="28"/>
      <c r="CQ838" s="28"/>
    </row>
    <row r="839" spans="32:95" ht="15.75" customHeight="1" x14ac:dyDescent="0.25">
      <c r="AF839" s="28"/>
      <c r="AM839" s="28"/>
      <c r="AT839" s="28"/>
      <c r="BA839" s="28"/>
      <c r="BH839" s="28"/>
      <c r="BO839" s="28"/>
      <c r="BV839" s="28"/>
      <c r="CC839" s="28"/>
      <c r="CJ839" s="28"/>
      <c r="CQ839" s="28"/>
    </row>
    <row r="840" spans="32:95" ht="15.75" customHeight="1" x14ac:dyDescent="0.25">
      <c r="AF840" s="28"/>
      <c r="AM840" s="28"/>
      <c r="AT840" s="28"/>
      <c r="BA840" s="28"/>
      <c r="BH840" s="28"/>
      <c r="BO840" s="28"/>
      <c r="BV840" s="28"/>
      <c r="CC840" s="28"/>
      <c r="CJ840" s="28"/>
      <c r="CQ840" s="28"/>
    </row>
    <row r="841" spans="32:95" ht="15.75" customHeight="1" x14ac:dyDescent="0.25">
      <c r="AF841" s="28"/>
      <c r="AM841" s="28"/>
      <c r="AT841" s="28"/>
      <c r="BA841" s="28"/>
      <c r="BH841" s="28"/>
      <c r="BO841" s="28"/>
      <c r="BV841" s="28"/>
      <c r="CC841" s="28"/>
      <c r="CJ841" s="28"/>
      <c r="CQ841" s="28"/>
    </row>
    <row r="842" spans="32:95" ht="15.75" customHeight="1" x14ac:dyDescent="0.25">
      <c r="AF842" s="28"/>
      <c r="AM842" s="28"/>
      <c r="AT842" s="28"/>
      <c r="BA842" s="28"/>
      <c r="BH842" s="28"/>
      <c r="BO842" s="28"/>
      <c r="BV842" s="28"/>
      <c r="CC842" s="28"/>
      <c r="CJ842" s="28"/>
      <c r="CQ842" s="28"/>
    </row>
    <row r="843" spans="32:95" ht="15.75" customHeight="1" x14ac:dyDescent="0.25">
      <c r="AF843" s="28"/>
      <c r="AM843" s="28"/>
      <c r="AT843" s="28"/>
      <c r="BA843" s="28"/>
      <c r="BH843" s="28"/>
      <c r="BO843" s="28"/>
      <c r="BV843" s="28"/>
      <c r="CC843" s="28"/>
      <c r="CJ843" s="28"/>
      <c r="CQ843" s="28"/>
    </row>
    <row r="844" spans="32:95" ht="15.75" customHeight="1" x14ac:dyDescent="0.25">
      <c r="AF844" s="28"/>
      <c r="AM844" s="28"/>
      <c r="AT844" s="28"/>
      <c r="BA844" s="28"/>
      <c r="BH844" s="28"/>
      <c r="BO844" s="28"/>
      <c r="BV844" s="28"/>
      <c r="CC844" s="28"/>
      <c r="CJ844" s="28"/>
      <c r="CQ844" s="28"/>
    </row>
    <row r="845" spans="32:95" ht="15.75" customHeight="1" x14ac:dyDescent="0.25">
      <c r="AF845" s="28"/>
      <c r="AM845" s="28"/>
      <c r="AT845" s="28"/>
      <c r="BA845" s="28"/>
      <c r="BH845" s="28"/>
      <c r="BO845" s="28"/>
      <c r="BV845" s="28"/>
      <c r="CC845" s="28"/>
      <c r="CJ845" s="28"/>
      <c r="CQ845" s="28"/>
    </row>
    <row r="846" spans="32:95" ht="15.75" customHeight="1" x14ac:dyDescent="0.25">
      <c r="AF846" s="28"/>
      <c r="AM846" s="28"/>
      <c r="AT846" s="28"/>
      <c r="BA846" s="28"/>
      <c r="BH846" s="28"/>
      <c r="BO846" s="28"/>
      <c r="BV846" s="28"/>
      <c r="CC846" s="28"/>
      <c r="CJ846" s="28"/>
      <c r="CQ846" s="28"/>
    </row>
    <row r="847" spans="32:95" ht="15.75" customHeight="1" x14ac:dyDescent="0.25">
      <c r="AF847" s="28"/>
      <c r="AM847" s="28"/>
      <c r="AT847" s="28"/>
      <c r="BA847" s="28"/>
      <c r="BH847" s="28"/>
      <c r="BO847" s="28"/>
      <c r="BV847" s="28"/>
      <c r="CC847" s="28"/>
      <c r="CJ847" s="28"/>
      <c r="CQ847" s="28"/>
    </row>
    <row r="848" spans="32:95" ht="15.75" customHeight="1" x14ac:dyDescent="0.25">
      <c r="AF848" s="28"/>
      <c r="AM848" s="28"/>
      <c r="AT848" s="28"/>
      <c r="BA848" s="28"/>
      <c r="BH848" s="28"/>
      <c r="BO848" s="28"/>
      <c r="BV848" s="28"/>
      <c r="CC848" s="28"/>
      <c r="CJ848" s="28"/>
      <c r="CQ848" s="28"/>
    </row>
    <row r="849" spans="32:95" ht="15.75" customHeight="1" x14ac:dyDescent="0.25">
      <c r="AF849" s="28"/>
      <c r="AM849" s="28"/>
      <c r="AT849" s="28"/>
      <c r="BA849" s="28"/>
      <c r="BH849" s="28"/>
      <c r="BO849" s="28"/>
      <c r="BV849" s="28"/>
      <c r="CC849" s="28"/>
      <c r="CJ849" s="28"/>
      <c r="CQ849" s="28"/>
    </row>
    <row r="850" spans="32:95" ht="15.75" customHeight="1" x14ac:dyDescent="0.25">
      <c r="AF850" s="28"/>
      <c r="AM850" s="28"/>
      <c r="AT850" s="28"/>
      <c r="BA850" s="28"/>
      <c r="BH850" s="28"/>
      <c r="BO850" s="28"/>
      <c r="BV850" s="28"/>
      <c r="CC850" s="28"/>
      <c r="CJ850" s="28"/>
      <c r="CQ850" s="28"/>
    </row>
    <row r="851" spans="32:95" ht="15.75" customHeight="1" x14ac:dyDescent="0.25">
      <c r="AF851" s="28"/>
      <c r="AM851" s="28"/>
      <c r="AT851" s="28"/>
      <c r="BA851" s="28"/>
      <c r="BH851" s="28"/>
      <c r="BO851" s="28"/>
      <c r="BV851" s="28"/>
      <c r="CC851" s="28"/>
      <c r="CJ851" s="28"/>
      <c r="CQ851" s="28"/>
    </row>
    <row r="852" spans="32:95" ht="15.75" customHeight="1" x14ac:dyDescent="0.25">
      <c r="AF852" s="28"/>
      <c r="AM852" s="28"/>
      <c r="AT852" s="28"/>
      <c r="BA852" s="28"/>
      <c r="BH852" s="28"/>
      <c r="BO852" s="28"/>
      <c r="BV852" s="28"/>
      <c r="CC852" s="28"/>
      <c r="CJ852" s="28"/>
      <c r="CQ852" s="28"/>
    </row>
    <row r="853" spans="32:95" ht="15.75" customHeight="1" x14ac:dyDescent="0.25">
      <c r="AF853" s="28"/>
      <c r="AM853" s="28"/>
      <c r="AT853" s="28"/>
      <c r="BA853" s="28"/>
      <c r="BH853" s="28"/>
      <c r="BO853" s="28"/>
      <c r="BV853" s="28"/>
      <c r="CC853" s="28"/>
      <c r="CJ853" s="28"/>
      <c r="CQ853" s="28"/>
    </row>
    <row r="854" spans="32:95" ht="15.75" customHeight="1" x14ac:dyDescent="0.25">
      <c r="AF854" s="28"/>
      <c r="AM854" s="28"/>
      <c r="AT854" s="28"/>
      <c r="BA854" s="28"/>
      <c r="BH854" s="28"/>
      <c r="BO854" s="28"/>
      <c r="BV854" s="28"/>
      <c r="CC854" s="28"/>
      <c r="CJ854" s="28"/>
      <c r="CQ854" s="28"/>
    </row>
    <row r="855" spans="32:95" ht="15.75" customHeight="1" x14ac:dyDescent="0.25">
      <c r="AF855" s="28"/>
      <c r="AM855" s="28"/>
      <c r="AT855" s="28"/>
      <c r="BA855" s="28"/>
      <c r="BH855" s="28"/>
      <c r="BO855" s="28"/>
      <c r="BV855" s="28"/>
      <c r="CC855" s="28"/>
      <c r="CJ855" s="28"/>
      <c r="CQ855" s="28"/>
    </row>
    <row r="856" spans="32:95" ht="15.75" customHeight="1" x14ac:dyDescent="0.25">
      <c r="AF856" s="28"/>
      <c r="AM856" s="28"/>
      <c r="AT856" s="28"/>
      <c r="BA856" s="28"/>
      <c r="BH856" s="28"/>
      <c r="BO856" s="28"/>
      <c r="BV856" s="28"/>
      <c r="CC856" s="28"/>
      <c r="CJ856" s="28"/>
      <c r="CQ856" s="28"/>
    </row>
    <row r="857" spans="32:95" ht="15.75" customHeight="1" x14ac:dyDescent="0.25">
      <c r="AF857" s="28"/>
      <c r="AM857" s="28"/>
      <c r="AT857" s="28"/>
      <c r="BA857" s="28"/>
      <c r="BH857" s="28"/>
      <c r="BO857" s="28"/>
      <c r="BV857" s="28"/>
      <c r="CC857" s="28"/>
      <c r="CJ857" s="28"/>
      <c r="CQ857" s="28"/>
    </row>
    <row r="858" spans="32:95" ht="15.75" customHeight="1" x14ac:dyDescent="0.25">
      <c r="AF858" s="28"/>
      <c r="AM858" s="28"/>
      <c r="AT858" s="28"/>
      <c r="BA858" s="28"/>
      <c r="BH858" s="28"/>
      <c r="BO858" s="28"/>
      <c r="BV858" s="28"/>
      <c r="CC858" s="28"/>
      <c r="CJ858" s="28"/>
      <c r="CQ858" s="28"/>
    </row>
    <row r="859" spans="32:95" ht="15.75" customHeight="1" x14ac:dyDescent="0.25">
      <c r="AF859" s="28"/>
      <c r="AM859" s="28"/>
      <c r="AT859" s="28"/>
      <c r="BA859" s="28"/>
      <c r="BH859" s="28"/>
      <c r="BO859" s="28"/>
      <c r="BV859" s="28"/>
      <c r="CC859" s="28"/>
      <c r="CJ859" s="28"/>
      <c r="CQ859" s="28"/>
    </row>
    <row r="860" spans="32:95" ht="15.75" customHeight="1" x14ac:dyDescent="0.25">
      <c r="AF860" s="28"/>
      <c r="AM860" s="28"/>
      <c r="AT860" s="28"/>
      <c r="BA860" s="28"/>
      <c r="BH860" s="28"/>
      <c r="BO860" s="28"/>
      <c r="BV860" s="28"/>
      <c r="CC860" s="28"/>
      <c r="CJ860" s="28"/>
      <c r="CQ860" s="28"/>
    </row>
    <row r="861" spans="32:95" ht="15.75" customHeight="1" x14ac:dyDescent="0.25">
      <c r="AF861" s="28"/>
      <c r="AM861" s="28"/>
      <c r="AT861" s="28"/>
      <c r="BA861" s="28"/>
      <c r="BH861" s="28"/>
      <c r="BO861" s="28"/>
      <c r="BV861" s="28"/>
      <c r="CC861" s="28"/>
      <c r="CJ861" s="28"/>
      <c r="CQ861" s="28"/>
    </row>
    <row r="862" spans="32:95" ht="15.75" customHeight="1" x14ac:dyDescent="0.25">
      <c r="AF862" s="28"/>
      <c r="AM862" s="28"/>
      <c r="AT862" s="28"/>
      <c r="BA862" s="28"/>
      <c r="BH862" s="28"/>
      <c r="BO862" s="28"/>
      <c r="BV862" s="28"/>
      <c r="CC862" s="28"/>
      <c r="CJ862" s="28"/>
      <c r="CQ862" s="28"/>
    </row>
    <row r="863" spans="32:95" ht="15.75" customHeight="1" x14ac:dyDescent="0.25">
      <c r="AF863" s="28"/>
      <c r="AM863" s="28"/>
      <c r="AT863" s="28"/>
      <c r="BA863" s="28"/>
      <c r="BH863" s="28"/>
      <c r="BO863" s="28"/>
      <c r="BV863" s="28"/>
      <c r="CC863" s="28"/>
      <c r="CJ863" s="28"/>
      <c r="CQ863" s="28"/>
    </row>
    <row r="864" spans="32:95" ht="15.75" customHeight="1" x14ac:dyDescent="0.25">
      <c r="AF864" s="28"/>
      <c r="AM864" s="28"/>
      <c r="AT864" s="28"/>
      <c r="BA864" s="28"/>
      <c r="BH864" s="28"/>
      <c r="BO864" s="28"/>
      <c r="BV864" s="28"/>
      <c r="CC864" s="28"/>
      <c r="CJ864" s="28"/>
      <c r="CQ864" s="28"/>
    </row>
    <row r="865" spans="32:95" ht="15.75" customHeight="1" x14ac:dyDescent="0.25">
      <c r="AF865" s="28"/>
      <c r="AM865" s="28"/>
      <c r="AT865" s="28"/>
      <c r="BA865" s="28"/>
      <c r="BH865" s="28"/>
      <c r="BO865" s="28"/>
      <c r="BV865" s="28"/>
      <c r="CC865" s="28"/>
      <c r="CJ865" s="28"/>
      <c r="CQ865" s="28"/>
    </row>
    <row r="866" spans="32:95" ht="15.75" customHeight="1" x14ac:dyDescent="0.25">
      <c r="AF866" s="28"/>
      <c r="AM866" s="28"/>
      <c r="AT866" s="28"/>
      <c r="BA866" s="28"/>
      <c r="BH866" s="28"/>
      <c r="BO866" s="28"/>
      <c r="BV866" s="28"/>
      <c r="CC866" s="28"/>
      <c r="CJ866" s="28"/>
      <c r="CQ866" s="28"/>
    </row>
    <row r="867" spans="32:95" ht="15.75" customHeight="1" x14ac:dyDescent="0.25">
      <c r="AF867" s="28"/>
      <c r="AM867" s="28"/>
      <c r="AT867" s="28"/>
      <c r="BA867" s="28"/>
      <c r="BH867" s="28"/>
      <c r="BO867" s="28"/>
      <c r="BV867" s="28"/>
      <c r="CC867" s="28"/>
      <c r="CJ867" s="28"/>
      <c r="CQ867" s="28"/>
    </row>
    <row r="868" spans="32:95" ht="15.75" customHeight="1" x14ac:dyDescent="0.25">
      <c r="AF868" s="28"/>
      <c r="AM868" s="28"/>
      <c r="AT868" s="28"/>
      <c r="BA868" s="28"/>
      <c r="BH868" s="28"/>
      <c r="BO868" s="28"/>
      <c r="BV868" s="28"/>
      <c r="CC868" s="28"/>
      <c r="CJ868" s="28"/>
      <c r="CQ868" s="28"/>
    </row>
    <row r="869" spans="32:95" ht="15.75" customHeight="1" x14ac:dyDescent="0.25">
      <c r="AF869" s="28"/>
      <c r="AM869" s="28"/>
      <c r="AT869" s="28"/>
      <c r="BA869" s="28"/>
      <c r="BH869" s="28"/>
      <c r="BO869" s="28"/>
      <c r="BV869" s="28"/>
      <c r="CC869" s="28"/>
      <c r="CJ869" s="28"/>
      <c r="CQ869" s="28"/>
    </row>
    <row r="870" spans="32:95" ht="15.75" customHeight="1" x14ac:dyDescent="0.25">
      <c r="AF870" s="28"/>
      <c r="AM870" s="28"/>
      <c r="AT870" s="28"/>
      <c r="BA870" s="28"/>
      <c r="BH870" s="28"/>
      <c r="BO870" s="28"/>
      <c r="BV870" s="28"/>
      <c r="CC870" s="28"/>
      <c r="CJ870" s="28"/>
      <c r="CQ870" s="28"/>
    </row>
    <row r="871" spans="32:95" ht="15.75" customHeight="1" x14ac:dyDescent="0.25">
      <c r="AF871" s="28"/>
      <c r="AM871" s="28"/>
      <c r="AT871" s="28"/>
      <c r="BA871" s="28"/>
      <c r="BH871" s="28"/>
      <c r="BO871" s="28"/>
      <c r="BV871" s="28"/>
      <c r="CC871" s="28"/>
      <c r="CJ871" s="28"/>
      <c r="CQ871" s="28"/>
    </row>
    <row r="872" spans="32:95" ht="15.75" customHeight="1" x14ac:dyDescent="0.25">
      <c r="AF872" s="28"/>
      <c r="AM872" s="28"/>
      <c r="AT872" s="28"/>
      <c r="BA872" s="28"/>
      <c r="BH872" s="28"/>
      <c r="BO872" s="28"/>
      <c r="BV872" s="28"/>
      <c r="CC872" s="28"/>
      <c r="CJ872" s="28"/>
      <c r="CQ872" s="28"/>
    </row>
    <row r="873" spans="32:95" ht="15.75" customHeight="1" x14ac:dyDescent="0.25">
      <c r="AF873" s="28"/>
      <c r="AM873" s="28"/>
      <c r="AT873" s="28"/>
      <c r="BA873" s="28"/>
      <c r="BH873" s="28"/>
      <c r="BO873" s="28"/>
      <c r="BV873" s="28"/>
      <c r="CC873" s="28"/>
      <c r="CJ873" s="28"/>
      <c r="CQ873" s="28"/>
    </row>
    <row r="874" spans="32:95" ht="15.75" customHeight="1" x14ac:dyDescent="0.25">
      <c r="AF874" s="28"/>
      <c r="AM874" s="28"/>
      <c r="AT874" s="28"/>
      <c r="BA874" s="28"/>
      <c r="BH874" s="28"/>
      <c r="BO874" s="28"/>
      <c r="BV874" s="28"/>
      <c r="CC874" s="28"/>
      <c r="CJ874" s="28"/>
      <c r="CQ874" s="28"/>
    </row>
    <row r="875" spans="32:95" ht="15.75" customHeight="1" x14ac:dyDescent="0.25">
      <c r="AF875" s="28"/>
      <c r="AM875" s="28"/>
      <c r="AT875" s="28"/>
      <c r="BA875" s="28"/>
      <c r="BH875" s="28"/>
      <c r="BO875" s="28"/>
      <c r="BV875" s="28"/>
      <c r="CC875" s="28"/>
      <c r="CJ875" s="28"/>
      <c r="CQ875" s="28"/>
    </row>
    <row r="876" spans="32:95" ht="15.75" customHeight="1" x14ac:dyDescent="0.25">
      <c r="AF876" s="28"/>
      <c r="AM876" s="28"/>
      <c r="AT876" s="28"/>
      <c r="BA876" s="28"/>
      <c r="BH876" s="28"/>
      <c r="BO876" s="28"/>
      <c r="BV876" s="28"/>
      <c r="CC876" s="28"/>
      <c r="CJ876" s="28"/>
      <c r="CQ876" s="28"/>
    </row>
    <row r="877" spans="32:95" ht="15.75" customHeight="1" x14ac:dyDescent="0.25">
      <c r="AF877" s="28"/>
      <c r="AM877" s="28"/>
      <c r="AT877" s="28"/>
      <c r="BA877" s="28"/>
      <c r="BH877" s="28"/>
      <c r="BO877" s="28"/>
      <c r="BV877" s="28"/>
      <c r="CC877" s="28"/>
      <c r="CJ877" s="28"/>
      <c r="CQ877" s="28"/>
    </row>
    <row r="878" spans="32:95" ht="15.75" customHeight="1" x14ac:dyDescent="0.25">
      <c r="AF878" s="28"/>
      <c r="AM878" s="28"/>
      <c r="AT878" s="28"/>
      <c r="BA878" s="28"/>
      <c r="BH878" s="28"/>
      <c r="BO878" s="28"/>
      <c r="BV878" s="28"/>
      <c r="CC878" s="28"/>
      <c r="CJ878" s="28"/>
      <c r="CQ878" s="28"/>
    </row>
    <row r="879" spans="32:95" ht="15.75" customHeight="1" x14ac:dyDescent="0.25">
      <c r="AF879" s="28"/>
      <c r="AM879" s="28"/>
      <c r="AT879" s="28"/>
      <c r="BA879" s="28"/>
      <c r="BH879" s="28"/>
      <c r="BO879" s="28"/>
      <c r="BV879" s="28"/>
      <c r="CC879" s="28"/>
      <c r="CJ879" s="28"/>
      <c r="CQ879" s="28"/>
    </row>
    <row r="880" spans="32:95" ht="15.75" customHeight="1" x14ac:dyDescent="0.25">
      <c r="AF880" s="28"/>
      <c r="AM880" s="28"/>
      <c r="AT880" s="28"/>
      <c r="BA880" s="28"/>
      <c r="BH880" s="28"/>
      <c r="BO880" s="28"/>
      <c r="BV880" s="28"/>
      <c r="CC880" s="28"/>
      <c r="CJ880" s="28"/>
      <c r="CQ880" s="28"/>
    </row>
    <row r="881" spans="32:95" ht="15.75" customHeight="1" x14ac:dyDescent="0.25">
      <c r="AF881" s="28"/>
      <c r="AM881" s="28"/>
      <c r="AT881" s="28"/>
      <c r="BA881" s="28"/>
      <c r="BH881" s="28"/>
      <c r="BO881" s="28"/>
      <c r="BV881" s="28"/>
      <c r="CC881" s="28"/>
      <c r="CJ881" s="28"/>
      <c r="CQ881" s="28"/>
    </row>
    <row r="882" spans="32:95" ht="15.75" customHeight="1" x14ac:dyDescent="0.25">
      <c r="AF882" s="28"/>
      <c r="AM882" s="28"/>
      <c r="AT882" s="28"/>
      <c r="BA882" s="28"/>
      <c r="BH882" s="28"/>
      <c r="BO882" s="28"/>
      <c r="BV882" s="28"/>
      <c r="CC882" s="28"/>
      <c r="CJ882" s="28"/>
      <c r="CQ882" s="28"/>
    </row>
    <row r="883" spans="32:95" ht="15.75" customHeight="1" x14ac:dyDescent="0.25">
      <c r="AF883" s="28"/>
      <c r="AM883" s="28"/>
      <c r="AT883" s="28"/>
      <c r="BA883" s="28"/>
      <c r="BH883" s="28"/>
      <c r="BO883" s="28"/>
      <c r="BV883" s="28"/>
      <c r="CC883" s="28"/>
      <c r="CJ883" s="28"/>
      <c r="CQ883" s="28"/>
    </row>
    <row r="884" spans="32:95" ht="15.75" customHeight="1" x14ac:dyDescent="0.25">
      <c r="AF884" s="28"/>
      <c r="AM884" s="28"/>
      <c r="AT884" s="28"/>
      <c r="BA884" s="28"/>
      <c r="BH884" s="28"/>
      <c r="BO884" s="28"/>
      <c r="BV884" s="28"/>
      <c r="CC884" s="28"/>
      <c r="CJ884" s="28"/>
      <c r="CQ884" s="28"/>
    </row>
    <row r="885" spans="32:95" ht="15.75" customHeight="1" x14ac:dyDescent="0.25">
      <c r="AF885" s="28"/>
      <c r="AM885" s="28"/>
      <c r="AT885" s="28"/>
      <c r="BA885" s="28"/>
      <c r="BH885" s="28"/>
      <c r="BO885" s="28"/>
      <c r="BV885" s="28"/>
      <c r="CC885" s="28"/>
      <c r="CJ885" s="28"/>
      <c r="CQ885" s="28"/>
    </row>
    <row r="886" spans="32:95" ht="15.75" customHeight="1" x14ac:dyDescent="0.25">
      <c r="AF886" s="28"/>
      <c r="AM886" s="28"/>
      <c r="AT886" s="28"/>
      <c r="BA886" s="28"/>
      <c r="BH886" s="28"/>
      <c r="BO886" s="28"/>
      <c r="BV886" s="28"/>
      <c r="CC886" s="28"/>
      <c r="CJ886" s="28"/>
      <c r="CQ886" s="28"/>
    </row>
    <row r="887" spans="32:95" ht="15.75" customHeight="1" x14ac:dyDescent="0.25">
      <c r="AF887" s="28"/>
      <c r="AM887" s="28"/>
      <c r="AT887" s="28"/>
      <c r="BA887" s="28"/>
      <c r="BH887" s="28"/>
      <c r="BO887" s="28"/>
      <c r="BV887" s="28"/>
      <c r="CC887" s="28"/>
      <c r="CJ887" s="28"/>
      <c r="CQ887" s="28"/>
    </row>
    <row r="888" spans="32:95" ht="15.75" customHeight="1" x14ac:dyDescent="0.25">
      <c r="AF888" s="28"/>
      <c r="AM888" s="28"/>
      <c r="AT888" s="28"/>
      <c r="BA888" s="28"/>
      <c r="BH888" s="28"/>
      <c r="BO888" s="28"/>
      <c r="BV888" s="28"/>
      <c r="CC888" s="28"/>
      <c r="CJ888" s="28"/>
      <c r="CQ888" s="28"/>
    </row>
    <row r="889" spans="32:95" ht="15.75" customHeight="1" x14ac:dyDescent="0.25">
      <c r="AF889" s="28"/>
      <c r="AM889" s="28"/>
      <c r="AT889" s="28"/>
      <c r="BA889" s="28"/>
      <c r="BH889" s="28"/>
      <c r="BO889" s="28"/>
      <c r="BV889" s="28"/>
      <c r="CC889" s="28"/>
      <c r="CJ889" s="28"/>
      <c r="CQ889" s="28"/>
    </row>
    <row r="890" spans="32:95" ht="15.75" customHeight="1" x14ac:dyDescent="0.25">
      <c r="AF890" s="28"/>
      <c r="AM890" s="28"/>
      <c r="AT890" s="28"/>
      <c r="BA890" s="28"/>
      <c r="BH890" s="28"/>
      <c r="BO890" s="28"/>
      <c r="BV890" s="28"/>
      <c r="CC890" s="28"/>
      <c r="CJ890" s="28"/>
      <c r="CQ890" s="28"/>
    </row>
    <row r="891" spans="32:95" ht="15.75" customHeight="1" x14ac:dyDescent="0.25">
      <c r="AF891" s="28"/>
      <c r="AM891" s="28"/>
      <c r="AT891" s="28"/>
      <c r="BA891" s="28"/>
      <c r="BH891" s="28"/>
      <c r="BO891" s="28"/>
      <c r="BV891" s="28"/>
      <c r="CC891" s="28"/>
      <c r="CJ891" s="28"/>
      <c r="CQ891" s="28"/>
    </row>
    <row r="892" spans="32:95" ht="15.75" customHeight="1" x14ac:dyDescent="0.25">
      <c r="AF892" s="28"/>
      <c r="AM892" s="28"/>
      <c r="AT892" s="28"/>
      <c r="BA892" s="28"/>
      <c r="BH892" s="28"/>
      <c r="BO892" s="28"/>
      <c r="BV892" s="28"/>
      <c r="CC892" s="28"/>
      <c r="CJ892" s="28"/>
      <c r="CQ892" s="28"/>
    </row>
    <row r="893" spans="32:95" ht="15.75" customHeight="1" x14ac:dyDescent="0.25">
      <c r="AF893" s="28"/>
      <c r="AM893" s="28"/>
      <c r="AT893" s="28"/>
      <c r="BA893" s="28"/>
      <c r="BH893" s="28"/>
      <c r="BO893" s="28"/>
      <c r="BV893" s="28"/>
      <c r="CC893" s="28"/>
      <c r="CJ893" s="28"/>
      <c r="CQ893" s="28"/>
    </row>
    <row r="894" spans="32:95" ht="15.75" customHeight="1" x14ac:dyDescent="0.25">
      <c r="AF894" s="28"/>
      <c r="AM894" s="28"/>
      <c r="AT894" s="28"/>
      <c r="BA894" s="28"/>
      <c r="BH894" s="28"/>
      <c r="BO894" s="28"/>
      <c r="BV894" s="28"/>
      <c r="CC894" s="28"/>
      <c r="CJ894" s="28"/>
      <c r="CQ894" s="28"/>
    </row>
    <row r="895" spans="32:95" ht="15.75" customHeight="1" x14ac:dyDescent="0.25">
      <c r="AF895" s="28"/>
      <c r="AM895" s="28"/>
      <c r="AT895" s="28"/>
      <c r="BA895" s="28"/>
      <c r="BH895" s="28"/>
      <c r="BO895" s="28"/>
      <c r="BV895" s="28"/>
      <c r="CC895" s="28"/>
      <c r="CJ895" s="28"/>
      <c r="CQ895" s="28"/>
    </row>
    <row r="896" spans="32:95" ht="15.75" customHeight="1" x14ac:dyDescent="0.25">
      <c r="AF896" s="28"/>
      <c r="AM896" s="28"/>
      <c r="AT896" s="28"/>
      <c r="BA896" s="28"/>
      <c r="BH896" s="28"/>
      <c r="BO896" s="28"/>
      <c r="BV896" s="28"/>
      <c r="CC896" s="28"/>
      <c r="CJ896" s="28"/>
      <c r="CQ896" s="28"/>
    </row>
    <row r="897" spans="32:95" ht="15.75" customHeight="1" x14ac:dyDescent="0.25">
      <c r="AF897" s="28"/>
      <c r="AM897" s="28"/>
      <c r="AT897" s="28"/>
      <c r="BA897" s="28"/>
      <c r="BH897" s="28"/>
      <c r="BO897" s="28"/>
      <c r="BV897" s="28"/>
      <c r="CC897" s="28"/>
      <c r="CJ897" s="28"/>
      <c r="CQ897" s="28"/>
    </row>
    <row r="898" spans="32:95" ht="15.75" customHeight="1" x14ac:dyDescent="0.25">
      <c r="AF898" s="28"/>
      <c r="AM898" s="28"/>
      <c r="AT898" s="28"/>
      <c r="BA898" s="28"/>
      <c r="BH898" s="28"/>
      <c r="BO898" s="28"/>
      <c r="BV898" s="28"/>
      <c r="CC898" s="28"/>
      <c r="CJ898" s="28"/>
      <c r="CQ898" s="28"/>
    </row>
    <row r="899" spans="32:95" ht="15.75" customHeight="1" x14ac:dyDescent="0.25">
      <c r="AF899" s="28"/>
      <c r="AM899" s="28"/>
      <c r="AT899" s="28"/>
      <c r="BA899" s="28"/>
      <c r="BH899" s="28"/>
      <c r="BO899" s="28"/>
      <c r="BV899" s="28"/>
      <c r="CC899" s="28"/>
      <c r="CJ899" s="28"/>
      <c r="CQ899" s="28"/>
    </row>
    <row r="900" spans="32:95" ht="15.75" customHeight="1" x14ac:dyDescent="0.25">
      <c r="AF900" s="28"/>
      <c r="AM900" s="28"/>
      <c r="AT900" s="28"/>
      <c r="BA900" s="28"/>
      <c r="BH900" s="28"/>
      <c r="BO900" s="28"/>
      <c r="BV900" s="28"/>
      <c r="CC900" s="28"/>
      <c r="CJ900" s="28"/>
      <c r="CQ900" s="28"/>
    </row>
    <row r="901" spans="32:95" ht="15.75" customHeight="1" x14ac:dyDescent="0.25">
      <c r="AF901" s="28"/>
      <c r="AM901" s="28"/>
      <c r="AT901" s="28"/>
      <c r="BA901" s="28"/>
      <c r="BH901" s="28"/>
      <c r="BO901" s="28"/>
      <c r="BV901" s="28"/>
      <c r="CC901" s="28"/>
      <c r="CJ901" s="28"/>
      <c r="CQ901" s="28"/>
    </row>
    <row r="902" spans="32:95" ht="15.75" customHeight="1" x14ac:dyDescent="0.25">
      <c r="AF902" s="28"/>
      <c r="AM902" s="28"/>
      <c r="AT902" s="28"/>
      <c r="BA902" s="28"/>
      <c r="BH902" s="28"/>
      <c r="BO902" s="28"/>
      <c r="BV902" s="28"/>
      <c r="CC902" s="28"/>
      <c r="CJ902" s="28"/>
      <c r="CQ902" s="28"/>
    </row>
    <row r="903" spans="32:95" ht="15.75" customHeight="1" x14ac:dyDescent="0.25">
      <c r="AF903" s="28"/>
      <c r="AM903" s="28"/>
      <c r="AT903" s="28"/>
      <c r="BA903" s="28"/>
      <c r="BH903" s="28"/>
      <c r="BO903" s="28"/>
      <c r="BV903" s="28"/>
      <c r="CC903" s="28"/>
      <c r="CJ903" s="28"/>
      <c r="CQ903" s="28"/>
    </row>
    <row r="904" spans="32:95" ht="15.75" customHeight="1" x14ac:dyDescent="0.25">
      <c r="AF904" s="28"/>
      <c r="AM904" s="28"/>
      <c r="AT904" s="28"/>
      <c r="BA904" s="28"/>
      <c r="BH904" s="28"/>
      <c r="BO904" s="28"/>
      <c r="BV904" s="28"/>
      <c r="CC904" s="28"/>
      <c r="CJ904" s="28"/>
      <c r="CQ904" s="28"/>
    </row>
    <row r="905" spans="32:95" ht="15.75" customHeight="1" x14ac:dyDescent="0.25">
      <c r="AF905" s="28"/>
      <c r="AM905" s="28"/>
      <c r="AT905" s="28"/>
      <c r="BA905" s="28"/>
      <c r="BH905" s="28"/>
      <c r="BO905" s="28"/>
      <c r="BV905" s="28"/>
      <c r="CC905" s="28"/>
      <c r="CJ905" s="28"/>
      <c r="CQ905" s="28"/>
    </row>
    <row r="906" spans="32:95" ht="15.75" customHeight="1" x14ac:dyDescent="0.25">
      <c r="AF906" s="28"/>
      <c r="AM906" s="28"/>
      <c r="AT906" s="28"/>
      <c r="BA906" s="28"/>
      <c r="BH906" s="28"/>
      <c r="BO906" s="28"/>
      <c r="BV906" s="28"/>
      <c r="CC906" s="28"/>
      <c r="CJ906" s="28"/>
      <c r="CQ906" s="28"/>
    </row>
    <row r="907" spans="32:95" ht="15.75" customHeight="1" x14ac:dyDescent="0.25">
      <c r="AF907" s="28"/>
      <c r="AM907" s="28"/>
      <c r="AT907" s="28"/>
      <c r="BA907" s="28"/>
      <c r="BH907" s="28"/>
      <c r="BO907" s="28"/>
      <c r="BV907" s="28"/>
      <c r="CC907" s="28"/>
      <c r="CJ907" s="28"/>
      <c r="CQ907" s="28"/>
    </row>
    <row r="908" spans="32:95" ht="15.75" customHeight="1" x14ac:dyDescent="0.25">
      <c r="AF908" s="28"/>
      <c r="AM908" s="28"/>
      <c r="AT908" s="28"/>
      <c r="BA908" s="28"/>
      <c r="BH908" s="28"/>
      <c r="BO908" s="28"/>
      <c r="BV908" s="28"/>
      <c r="CC908" s="28"/>
      <c r="CJ908" s="28"/>
      <c r="CQ908" s="28"/>
    </row>
    <row r="909" spans="32:95" ht="15.75" customHeight="1" x14ac:dyDescent="0.25">
      <c r="AF909" s="28"/>
      <c r="AM909" s="28"/>
      <c r="AT909" s="28"/>
      <c r="BA909" s="28"/>
      <c r="BH909" s="28"/>
      <c r="BO909" s="28"/>
      <c r="BV909" s="28"/>
      <c r="CC909" s="28"/>
      <c r="CJ909" s="28"/>
      <c r="CQ909" s="28"/>
    </row>
    <row r="910" spans="32:95" ht="15.75" customHeight="1" x14ac:dyDescent="0.25">
      <c r="AF910" s="28"/>
      <c r="AM910" s="28"/>
      <c r="AT910" s="28"/>
      <c r="BA910" s="28"/>
      <c r="BH910" s="28"/>
      <c r="BO910" s="28"/>
      <c r="BV910" s="28"/>
      <c r="CC910" s="28"/>
      <c r="CJ910" s="28"/>
      <c r="CQ910" s="28"/>
    </row>
    <row r="911" spans="32:95" ht="15.75" customHeight="1" x14ac:dyDescent="0.25">
      <c r="AF911" s="28"/>
      <c r="AM911" s="28"/>
      <c r="AT911" s="28"/>
      <c r="BA911" s="28"/>
      <c r="BH911" s="28"/>
      <c r="BO911" s="28"/>
      <c r="BV911" s="28"/>
      <c r="CC911" s="28"/>
      <c r="CJ911" s="28"/>
      <c r="CQ911" s="28"/>
    </row>
    <row r="912" spans="32:95" ht="15.75" customHeight="1" x14ac:dyDescent="0.25">
      <c r="AF912" s="28"/>
      <c r="AM912" s="28"/>
      <c r="AT912" s="28"/>
      <c r="BA912" s="28"/>
      <c r="BH912" s="28"/>
      <c r="BO912" s="28"/>
      <c r="BV912" s="28"/>
      <c r="CC912" s="28"/>
      <c r="CJ912" s="28"/>
      <c r="CQ912" s="28"/>
    </row>
    <row r="913" spans="32:95" ht="15.75" customHeight="1" x14ac:dyDescent="0.25">
      <c r="AF913" s="28"/>
      <c r="AM913" s="28"/>
      <c r="AT913" s="28"/>
      <c r="BA913" s="28"/>
      <c r="BH913" s="28"/>
      <c r="BO913" s="28"/>
      <c r="BV913" s="28"/>
      <c r="CC913" s="28"/>
      <c r="CJ913" s="28"/>
      <c r="CQ913" s="28"/>
    </row>
    <row r="914" spans="32:95" ht="15.75" customHeight="1" x14ac:dyDescent="0.25">
      <c r="AF914" s="28"/>
      <c r="AM914" s="28"/>
      <c r="AT914" s="28"/>
      <c r="BA914" s="28"/>
      <c r="BH914" s="28"/>
      <c r="BO914" s="28"/>
      <c r="BV914" s="28"/>
      <c r="CC914" s="28"/>
      <c r="CJ914" s="28"/>
      <c r="CQ914" s="28"/>
    </row>
    <row r="915" spans="32:95" ht="15.75" customHeight="1" x14ac:dyDescent="0.25">
      <c r="AF915" s="28"/>
      <c r="AM915" s="28"/>
      <c r="AT915" s="28"/>
      <c r="BA915" s="28"/>
      <c r="BH915" s="28"/>
      <c r="BO915" s="28"/>
      <c r="BV915" s="28"/>
      <c r="CC915" s="28"/>
      <c r="CJ915" s="28"/>
      <c r="CQ915" s="28"/>
    </row>
    <row r="916" spans="32:95" ht="15.75" customHeight="1" x14ac:dyDescent="0.25">
      <c r="AF916" s="28"/>
      <c r="AM916" s="28"/>
      <c r="AT916" s="28"/>
      <c r="BA916" s="28"/>
      <c r="BH916" s="28"/>
      <c r="BO916" s="28"/>
      <c r="BV916" s="28"/>
      <c r="CC916" s="28"/>
      <c r="CJ916" s="28"/>
      <c r="CQ916" s="28"/>
    </row>
    <row r="917" spans="32:95" ht="15.75" customHeight="1" x14ac:dyDescent="0.25">
      <c r="AF917" s="28"/>
      <c r="AM917" s="28"/>
      <c r="AT917" s="28"/>
      <c r="BA917" s="28"/>
      <c r="BH917" s="28"/>
      <c r="BO917" s="28"/>
      <c r="BV917" s="28"/>
      <c r="CC917" s="28"/>
      <c r="CJ917" s="28"/>
      <c r="CQ917" s="28"/>
    </row>
    <row r="918" spans="32:95" ht="15.75" customHeight="1" x14ac:dyDescent="0.25">
      <c r="AF918" s="28"/>
      <c r="AM918" s="28"/>
      <c r="AT918" s="28"/>
      <c r="BA918" s="28"/>
      <c r="BH918" s="28"/>
      <c r="BO918" s="28"/>
      <c r="BV918" s="28"/>
      <c r="CC918" s="28"/>
      <c r="CJ918" s="28"/>
      <c r="CQ918" s="28"/>
    </row>
    <row r="919" spans="32:95" ht="15.75" customHeight="1" x14ac:dyDescent="0.25">
      <c r="AF919" s="28"/>
      <c r="AM919" s="28"/>
      <c r="AT919" s="28"/>
      <c r="BA919" s="28"/>
      <c r="BH919" s="28"/>
      <c r="BO919" s="28"/>
      <c r="BV919" s="28"/>
      <c r="CC919" s="28"/>
      <c r="CJ919" s="28"/>
      <c r="CQ919" s="28"/>
    </row>
    <row r="920" spans="32:95" ht="15.75" customHeight="1" x14ac:dyDescent="0.25">
      <c r="AF920" s="28"/>
      <c r="AM920" s="28"/>
      <c r="AT920" s="28"/>
      <c r="BA920" s="28"/>
      <c r="BH920" s="28"/>
      <c r="BO920" s="28"/>
      <c r="BV920" s="28"/>
      <c r="CC920" s="28"/>
      <c r="CJ920" s="28"/>
      <c r="CQ920" s="28"/>
    </row>
    <row r="921" spans="32:95" ht="15.75" customHeight="1" x14ac:dyDescent="0.25">
      <c r="AF921" s="28"/>
      <c r="AM921" s="28"/>
      <c r="AT921" s="28"/>
      <c r="BA921" s="28"/>
      <c r="BH921" s="28"/>
      <c r="BO921" s="28"/>
      <c r="BV921" s="28"/>
      <c r="CC921" s="28"/>
      <c r="CJ921" s="28"/>
      <c r="CQ921" s="28"/>
    </row>
    <row r="922" spans="32:95" ht="15.75" customHeight="1" x14ac:dyDescent="0.25">
      <c r="AF922" s="28"/>
      <c r="AM922" s="28"/>
      <c r="AT922" s="28"/>
      <c r="BA922" s="28"/>
      <c r="BH922" s="28"/>
      <c r="BO922" s="28"/>
      <c r="BV922" s="28"/>
      <c r="CC922" s="28"/>
      <c r="CJ922" s="28"/>
      <c r="CQ922" s="28"/>
    </row>
    <row r="923" spans="32:95" ht="15.75" customHeight="1" x14ac:dyDescent="0.25">
      <c r="AF923" s="28"/>
      <c r="AM923" s="28"/>
      <c r="AT923" s="28"/>
      <c r="BA923" s="28"/>
      <c r="BH923" s="28"/>
      <c r="BO923" s="28"/>
      <c r="BV923" s="28"/>
      <c r="CC923" s="28"/>
      <c r="CJ923" s="28"/>
      <c r="CQ923" s="28"/>
    </row>
    <row r="924" spans="32:95" ht="15.75" customHeight="1" x14ac:dyDescent="0.25">
      <c r="AF924" s="28"/>
      <c r="AM924" s="28"/>
      <c r="AT924" s="28"/>
      <c r="BA924" s="28"/>
      <c r="BH924" s="28"/>
      <c r="BO924" s="28"/>
      <c r="BV924" s="28"/>
      <c r="CC924" s="28"/>
      <c r="CJ924" s="28"/>
      <c r="CQ924" s="28"/>
    </row>
    <row r="925" spans="32:95" ht="15.75" customHeight="1" x14ac:dyDescent="0.25">
      <c r="AF925" s="28"/>
      <c r="AM925" s="28"/>
      <c r="AT925" s="28"/>
      <c r="BA925" s="28"/>
      <c r="BH925" s="28"/>
      <c r="BO925" s="28"/>
      <c r="BV925" s="28"/>
      <c r="CC925" s="28"/>
      <c r="CJ925" s="28"/>
      <c r="CQ925" s="28"/>
    </row>
    <row r="926" spans="32:95" ht="15.75" customHeight="1" x14ac:dyDescent="0.25">
      <c r="AF926" s="28"/>
      <c r="AM926" s="28"/>
      <c r="AT926" s="28"/>
      <c r="BA926" s="28"/>
      <c r="BH926" s="28"/>
      <c r="BO926" s="28"/>
      <c r="BV926" s="28"/>
      <c r="CC926" s="28"/>
      <c r="CJ926" s="28"/>
      <c r="CQ926" s="28"/>
    </row>
    <row r="927" spans="32:95" ht="15.75" customHeight="1" x14ac:dyDescent="0.25">
      <c r="AF927" s="28"/>
      <c r="AM927" s="28"/>
      <c r="AT927" s="28"/>
      <c r="BA927" s="28"/>
      <c r="BH927" s="28"/>
      <c r="BO927" s="28"/>
      <c r="BV927" s="28"/>
      <c r="CC927" s="28"/>
      <c r="CJ927" s="28"/>
      <c r="CQ927" s="28"/>
    </row>
    <row r="928" spans="32:95" ht="15.75" customHeight="1" x14ac:dyDescent="0.25">
      <c r="AF928" s="28"/>
      <c r="AM928" s="28"/>
      <c r="AT928" s="28"/>
      <c r="BA928" s="28"/>
      <c r="BH928" s="28"/>
      <c r="BO928" s="28"/>
      <c r="BV928" s="28"/>
      <c r="CC928" s="28"/>
      <c r="CJ928" s="28"/>
      <c r="CQ928" s="28"/>
    </row>
    <row r="929" spans="32:95" ht="15.75" customHeight="1" x14ac:dyDescent="0.25">
      <c r="AF929" s="28"/>
      <c r="AM929" s="28"/>
      <c r="AT929" s="28"/>
      <c r="BA929" s="28"/>
      <c r="BH929" s="28"/>
      <c r="BO929" s="28"/>
      <c r="BV929" s="28"/>
      <c r="CC929" s="28"/>
      <c r="CJ929" s="28"/>
      <c r="CQ929" s="28"/>
    </row>
    <row r="930" spans="32:95" ht="15.75" customHeight="1" x14ac:dyDescent="0.25">
      <c r="AF930" s="28"/>
      <c r="AM930" s="28"/>
      <c r="AT930" s="28"/>
      <c r="BA930" s="28"/>
      <c r="BH930" s="28"/>
      <c r="BO930" s="28"/>
      <c r="BV930" s="28"/>
      <c r="CC930" s="28"/>
      <c r="CJ930" s="28"/>
      <c r="CQ930" s="28"/>
    </row>
    <row r="931" spans="32:95" ht="15.75" customHeight="1" x14ac:dyDescent="0.25">
      <c r="AF931" s="28"/>
      <c r="AM931" s="28"/>
      <c r="AT931" s="28"/>
      <c r="BA931" s="28"/>
      <c r="BH931" s="28"/>
      <c r="BO931" s="28"/>
      <c r="BV931" s="28"/>
      <c r="CC931" s="28"/>
      <c r="CJ931" s="28"/>
      <c r="CQ931" s="28"/>
    </row>
    <row r="932" spans="32:95" ht="15.75" customHeight="1" x14ac:dyDescent="0.25">
      <c r="AF932" s="28"/>
      <c r="AM932" s="28"/>
      <c r="AT932" s="28"/>
      <c r="BA932" s="28"/>
      <c r="BH932" s="28"/>
      <c r="BO932" s="28"/>
      <c r="BV932" s="28"/>
      <c r="CC932" s="28"/>
      <c r="CJ932" s="28"/>
      <c r="CQ932" s="28"/>
    </row>
    <row r="933" spans="32:95" ht="15.75" customHeight="1" x14ac:dyDescent="0.25">
      <c r="AF933" s="28"/>
      <c r="AM933" s="28"/>
      <c r="AT933" s="28"/>
      <c r="BA933" s="28"/>
      <c r="BH933" s="28"/>
      <c r="BO933" s="28"/>
      <c r="BV933" s="28"/>
      <c r="CC933" s="28"/>
      <c r="CJ933" s="28"/>
      <c r="CQ933" s="28"/>
    </row>
    <row r="934" spans="32:95" ht="15.75" customHeight="1" x14ac:dyDescent="0.25">
      <c r="AF934" s="28"/>
      <c r="AM934" s="28"/>
      <c r="AT934" s="28"/>
      <c r="BA934" s="28"/>
      <c r="BH934" s="28"/>
      <c r="BO934" s="28"/>
      <c r="BV934" s="28"/>
      <c r="CC934" s="28"/>
      <c r="CJ934" s="28"/>
      <c r="CQ934" s="28"/>
    </row>
    <row r="935" spans="32:95" ht="15.75" customHeight="1" x14ac:dyDescent="0.25">
      <c r="AF935" s="28"/>
      <c r="AM935" s="28"/>
      <c r="AT935" s="28"/>
      <c r="BA935" s="28"/>
      <c r="BH935" s="28"/>
      <c r="BO935" s="28"/>
      <c r="BV935" s="28"/>
      <c r="CC935" s="28"/>
      <c r="CJ935" s="28"/>
      <c r="CQ935" s="28"/>
    </row>
    <row r="936" spans="32:95" ht="15.75" customHeight="1" x14ac:dyDescent="0.25">
      <c r="AF936" s="28"/>
      <c r="AM936" s="28"/>
      <c r="AT936" s="28"/>
      <c r="BA936" s="28"/>
      <c r="BH936" s="28"/>
      <c r="BO936" s="28"/>
      <c r="BV936" s="28"/>
      <c r="CC936" s="28"/>
      <c r="CJ936" s="28"/>
      <c r="CQ936" s="28"/>
    </row>
    <row r="937" spans="32:95" ht="15.75" customHeight="1" x14ac:dyDescent="0.25">
      <c r="AF937" s="28"/>
      <c r="AM937" s="28"/>
      <c r="AT937" s="28"/>
      <c r="BA937" s="28"/>
      <c r="BH937" s="28"/>
      <c r="BO937" s="28"/>
      <c r="BV937" s="28"/>
      <c r="CC937" s="28"/>
      <c r="CJ937" s="28"/>
      <c r="CQ937" s="28"/>
    </row>
    <row r="938" spans="32:95" ht="15.75" customHeight="1" x14ac:dyDescent="0.25">
      <c r="AF938" s="28"/>
      <c r="AM938" s="28"/>
      <c r="AT938" s="28"/>
      <c r="BA938" s="28"/>
      <c r="BH938" s="28"/>
      <c r="BO938" s="28"/>
      <c r="BV938" s="28"/>
      <c r="CC938" s="28"/>
      <c r="CJ938" s="28"/>
      <c r="CQ938" s="28"/>
    </row>
    <row r="939" spans="32:95" ht="15.75" customHeight="1" x14ac:dyDescent="0.25">
      <c r="AF939" s="28"/>
      <c r="AM939" s="28"/>
      <c r="AT939" s="28"/>
      <c r="BA939" s="28"/>
      <c r="BH939" s="28"/>
      <c r="BO939" s="28"/>
      <c r="BV939" s="28"/>
      <c r="CC939" s="28"/>
      <c r="CJ939" s="28"/>
      <c r="CQ939" s="28"/>
    </row>
    <row r="940" spans="32:95" ht="15.75" customHeight="1" x14ac:dyDescent="0.25">
      <c r="AF940" s="28"/>
      <c r="AM940" s="28"/>
      <c r="AT940" s="28"/>
      <c r="BA940" s="28"/>
      <c r="BH940" s="28"/>
      <c r="BO940" s="28"/>
      <c r="BV940" s="28"/>
      <c r="CC940" s="28"/>
      <c r="CJ940" s="28"/>
      <c r="CQ940" s="28"/>
    </row>
    <row r="941" spans="32:95" ht="15.75" customHeight="1" x14ac:dyDescent="0.25">
      <c r="AF941" s="28"/>
      <c r="AM941" s="28"/>
      <c r="AT941" s="28"/>
      <c r="BA941" s="28"/>
      <c r="BH941" s="28"/>
      <c r="BO941" s="28"/>
      <c r="BV941" s="28"/>
      <c r="CC941" s="28"/>
      <c r="CJ941" s="28"/>
      <c r="CQ941" s="28"/>
    </row>
    <row r="942" spans="32:95" ht="15.75" customHeight="1" x14ac:dyDescent="0.25">
      <c r="AF942" s="28"/>
      <c r="AM942" s="28"/>
      <c r="AT942" s="28"/>
      <c r="BA942" s="28"/>
      <c r="BH942" s="28"/>
      <c r="BO942" s="28"/>
      <c r="BV942" s="28"/>
      <c r="CC942" s="28"/>
      <c r="CJ942" s="28"/>
      <c r="CQ942" s="28"/>
    </row>
    <row r="943" spans="32:95" ht="15.75" customHeight="1" x14ac:dyDescent="0.25">
      <c r="AF943" s="28"/>
      <c r="AM943" s="28"/>
      <c r="AT943" s="28"/>
      <c r="BA943" s="28"/>
      <c r="BH943" s="28"/>
      <c r="BO943" s="28"/>
      <c r="BV943" s="28"/>
      <c r="CC943" s="28"/>
      <c r="CJ943" s="28"/>
      <c r="CQ943" s="28"/>
    </row>
    <row r="944" spans="32:95" ht="15.75" customHeight="1" x14ac:dyDescent="0.25">
      <c r="AF944" s="28"/>
      <c r="AM944" s="28"/>
      <c r="AT944" s="28"/>
      <c r="BA944" s="28"/>
      <c r="BH944" s="28"/>
      <c r="BO944" s="28"/>
      <c r="BV944" s="28"/>
      <c r="CC944" s="28"/>
      <c r="CJ944" s="28"/>
      <c r="CQ944" s="28"/>
    </row>
    <row r="945" spans="32:95" ht="15.75" customHeight="1" x14ac:dyDescent="0.25">
      <c r="AF945" s="28"/>
      <c r="AM945" s="28"/>
      <c r="AT945" s="28"/>
      <c r="BA945" s="28"/>
      <c r="BH945" s="28"/>
      <c r="BO945" s="28"/>
      <c r="BV945" s="28"/>
      <c r="CC945" s="28"/>
      <c r="CJ945" s="28"/>
      <c r="CQ945" s="28"/>
    </row>
    <row r="946" spans="32:95" ht="15.75" customHeight="1" x14ac:dyDescent="0.25">
      <c r="AF946" s="28"/>
      <c r="AM946" s="28"/>
      <c r="AT946" s="28"/>
      <c r="BA946" s="28"/>
      <c r="BH946" s="28"/>
      <c r="BO946" s="28"/>
      <c r="BV946" s="28"/>
      <c r="CC946" s="28"/>
      <c r="CJ946" s="28"/>
      <c r="CQ946" s="28"/>
    </row>
    <row r="947" spans="32:95" ht="15.75" customHeight="1" x14ac:dyDescent="0.25">
      <c r="AF947" s="28"/>
      <c r="AM947" s="28"/>
      <c r="AT947" s="28"/>
      <c r="BA947" s="28"/>
      <c r="BH947" s="28"/>
      <c r="BO947" s="28"/>
      <c r="BV947" s="28"/>
      <c r="CC947" s="28"/>
      <c r="CJ947" s="28"/>
      <c r="CQ947" s="28"/>
    </row>
    <row r="948" spans="32:95" ht="15.75" customHeight="1" x14ac:dyDescent="0.25">
      <c r="AF948" s="28"/>
      <c r="AM948" s="28"/>
      <c r="AT948" s="28"/>
      <c r="BA948" s="28"/>
      <c r="BH948" s="28"/>
      <c r="BO948" s="28"/>
      <c r="BV948" s="28"/>
      <c r="CC948" s="28"/>
      <c r="CJ948" s="28"/>
      <c r="CQ948" s="28"/>
    </row>
    <row r="949" spans="32:95" ht="15.75" customHeight="1" x14ac:dyDescent="0.25">
      <c r="AF949" s="28"/>
      <c r="AM949" s="28"/>
      <c r="AT949" s="28"/>
      <c r="BA949" s="28"/>
      <c r="BH949" s="28"/>
      <c r="BO949" s="28"/>
      <c r="BV949" s="28"/>
      <c r="CC949" s="28"/>
      <c r="CJ949" s="28"/>
      <c r="CQ949" s="28"/>
    </row>
    <row r="950" spans="32:95" ht="15.75" customHeight="1" x14ac:dyDescent="0.25">
      <c r="AF950" s="28"/>
      <c r="AM950" s="28"/>
      <c r="AT950" s="28"/>
      <c r="BA950" s="28"/>
      <c r="BH950" s="28"/>
      <c r="BO950" s="28"/>
      <c r="BV950" s="28"/>
      <c r="CC950" s="28"/>
      <c r="CJ950" s="28"/>
      <c r="CQ950" s="28"/>
    </row>
    <row r="951" spans="32:95" ht="15.75" customHeight="1" x14ac:dyDescent="0.25">
      <c r="AF951" s="28"/>
      <c r="AM951" s="28"/>
      <c r="AT951" s="28"/>
      <c r="BA951" s="28"/>
      <c r="BH951" s="28"/>
      <c r="BO951" s="28"/>
      <c r="BV951" s="28"/>
      <c r="CC951" s="28"/>
      <c r="CJ951" s="28"/>
      <c r="CQ951" s="28"/>
    </row>
    <row r="952" spans="32:95" ht="15.75" customHeight="1" x14ac:dyDescent="0.25">
      <c r="AF952" s="28"/>
      <c r="AM952" s="28"/>
      <c r="AT952" s="28"/>
      <c r="BA952" s="28"/>
      <c r="BH952" s="28"/>
      <c r="BO952" s="28"/>
      <c r="BV952" s="28"/>
      <c r="CC952" s="28"/>
      <c r="CJ952" s="28"/>
      <c r="CQ952" s="28"/>
    </row>
    <row r="953" spans="32:95" ht="15.75" customHeight="1" x14ac:dyDescent="0.25">
      <c r="AF953" s="28"/>
      <c r="AM953" s="28"/>
      <c r="AT953" s="28"/>
      <c r="BA953" s="28"/>
      <c r="BH953" s="28"/>
      <c r="BO953" s="28"/>
      <c r="BV953" s="28"/>
      <c r="CC953" s="28"/>
      <c r="CJ953" s="28"/>
      <c r="CQ953" s="28"/>
    </row>
    <row r="954" spans="32:95" ht="15.75" customHeight="1" x14ac:dyDescent="0.25">
      <c r="AF954" s="28"/>
      <c r="AM954" s="28"/>
      <c r="AT954" s="28"/>
      <c r="BA954" s="28"/>
      <c r="BH954" s="28"/>
      <c r="BO954" s="28"/>
      <c r="BV954" s="28"/>
      <c r="CC954" s="28"/>
      <c r="CJ954" s="28"/>
      <c r="CQ954" s="28"/>
    </row>
    <row r="955" spans="32:95" ht="15.75" customHeight="1" x14ac:dyDescent="0.25">
      <c r="AF955" s="28"/>
      <c r="AM955" s="28"/>
      <c r="AT955" s="28"/>
      <c r="BA955" s="28"/>
      <c r="BH955" s="28"/>
      <c r="BO955" s="28"/>
      <c r="BV955" s="28"/>
      <c r="CC955" s="28"/>
      <c r="CJ955" s="28"/>
      <c r="CQ955" s="28"/>
    </row>
    <row r="956" spans="32:95" ht="15.75" customHeight="1" x14ac:dyDescent="0.25">
      <c r="AF956" s="28"/>
      <c r="AM956" s="28"/>
      <c r="AT956" s="28"/>
      <c r="BA956" s="28"/>
      <c r="BH956" s="28"/>
      <c r="BO956" s="28"/>
      <c r="BV956" s="28"/>
      <c r="CC956" s="28"/>
      <c r="CJ956" s="28"/>
      <c r="CQ956" s="28"/>
    </row>
    <row r="957" spans="32:95" ht="15.75" customHeight="1" x14ac:dyDescent="0.25">
      <c r="AF957" s="28"/>
      <c r="AM957" s="28"/>
      <c r="AT957" s="28"/>
      <c r="BA957" s="28"/>
      <c r="BH957" s="28"/>
      <c r="BO957" s="28"/>
      <c r="BV957" s="28"/>
      <c r="CC957" s="28"/>
      <c r="CJ957" s="28"/>
      <c r="CQ957" s="28"/>
    </row>
    <row r="958" spans="32:95" ht="15.75" customHeight="1" x14ac:dyDescent="0.25">
      <c r="AF958" s="28"/>
      <c r="AM958" s="28"/>
      <c r="AT958" s="28"/>
      <c r="BA958" s="28"/>
      <c r="BH958" s="28"/>
      <c r="BO958" s="28"/>
      <c r="BV958" s="28"/>
      <c r="CC958" s="28"/>
      <c r="CJ958" s="28"/>
      <c r="CQ958" s="28"/>
    </row>
    <row r="959" spans="32:95" ht="15.75" customHeight="1" x14ac:dyDescent="0.25">
      <c r="AF959" s="28"/>
      <c r="AM959" s="28"/>
      <c r="AT959" s="28"/>
      <c r="BA959" s="28"/>
      <c r="BH959" s="28"/>
      <c r="BO959" s="28"/>
      <c r="BV959" s="28"/>
      <c r="CC959" s="28"/>
      <c r="CJ959" s="28"/>
      <c r="CQ959" s="28"/>
    </row>
    <row r="960" spans="32:95" ht="15.75" customHeight="1" x14ac:dyDescent="0.25">
      <c r="AF960" s="28"/>
      <c r="AM960" s="28"/>
      <c r="AT960" s="28"/>
      <c r="BA960" s="28"/>
      <c r="BH960" s="28"/>
      <c r="BO960" s="28"/>
      <c r="BV960" s="28"/>
      <c r="CC960" s="28"/>
      <c r="CJ960" s="28"/>
      <c r="CQ960" s="28"/>
    </row>
    <row r="961" spans="32:95" ht="15.75" customHeight="1" x14ac:dyDescent="0.25">
      <c r="AF961" s="28"/>
      <c r="AM961" s="28"/>
      <c r="AT961" s="28"/>
      <c r="BA961" s="28"/>
      <c r="BH961" s="28"/>
      <c r="BO961" s="28"/>
      <c r="BV961" s="28"/>
      <c r="CC961" s="28"/>
      <c r="CJ961" s="28"/>
      <c r="CQ961" s="28"/>
    </row>
    <row r="962" spans="32:95" ht="15.75" customHeight="1" x14ac:dyDescent="0.25">
      <c r="AF962" s="28"/>
      <c r="AM962" s="28"/>
      <c r="AT962" s="28"/>
      <c r="BA962" s="28"/>
      <c r="BH962" s="28"/>
      <c r="BO962" s="28"/>
      <c r="BV962" s="28"/>
      <c r="CC962" s="28"/>
      <c r="CJ962" s="28"/>
      <c r="CQ962" s="28"/>
    </row>
    <row r="963" spans="32:95" ht="15.75" customHeight="1" x14ac:dyDescent="0.25">
      <c r="AF963" s="28"/>
      <c r="AM963" s="28"/>
      <c r="AT963" s="28"/>
      <c r="BA963" s="28"/>
      <c r="BH963" s="28"/>
      <c r="BO963" s="28"/>
      <c r="BV963" s="28"/>
      <c r="CC963" s="28"/>
      <c r="CJ963" s="28"/>
      <c r="CQ963" s="28"/>
    </row>
    <row r="964" spans="32:95" ht="15.75" customHeight="1" x14ac:dyDescent="0.25">
      <c r="AF964" s="28"/>
      <c r="AM964" s="28"/>
      <c r="AT964" s="28"/>
      <c r="BA964" s="28"/>
      <c r="BH964" s="28"/>
      <c r="BO964" s="28"/>
      <c r="BV964" s="28"/>
      <c r="CC964" s="28"/>
      <c r="CJ964" s="28"/>
      <c r="CQ964" s="28"/>
    </row>
    <row r="965" spans="32:95" ht="15.75" customHeight="1" x14ac:dyDescent="0.25">
      <c r="AF965" s="28"/>
      <c r="AM965" s="28"/>
      <c r="AT965" s="28"/>
      <c r="BA965" s="28"/>
      <c r="BH965" s="28"/>
      <c r="BO965" s="28"/>
      <c r="BV965" s="28"/>
      <c r="CC965" s="28"/>
      <c r="CJ965" s="28"/>
      <c r="CQ965" s="28"/>
    </row>
    <row r="966" spans="32:95" ht="15.75" customHeight="1" x14ac:dyDescent="0.25">
      <c r="AF966" s="28"/>
      <c r="AM966" s="28"/>
      <c r="AT966" s="28"/>
      <c r="BA966" s="28"/>
      <c r="BH966" s="28"/>
      <c r="BO966" s="28"/>
      <c r="BV966" s="28"/>
      <c r="CC966" s="28"/>
      <c r="CJ966" s="28"/>
      <c r="CQ966" s="28"/>
    </row>
    <row r="967" spans="32:95" ht="15.75" customHeight="1" x14ac:dyDescent="0.25">
      <c r="AF967" s="28"/>
      <c r="AM967" s="28"/>
      <c r="AT967" s="28"/>
      <c r="BA967" s="28"/>
      <c r="BH967" s="28"/>
      <c r="BO967" s="28"/>
      <c r="BV967" s="28"/>
      <c r="CC967" s="28"/>
      <c r="CJ967" s="28"/>
      <c r="CQ967" s="28"/>
    </row>
    <row r="968" spans="32:95" ht="15.75" customHeight="1" x14ac:dyDescent="0.25">
      <c r="AF968" s="28"/>
      <c r="AM968" s="28"/>
      <c r="AT968" s="28"/>
      <c r="BA968" s="28"/>
      <c r="BH968" s="28"/>
      <c r="BO968" s="28"/>
      <c r="BV968" s="28"/>
      <c r="CC968" s="28"/>
      <c r="CJ968" s="28"/>
      <c r="CQ968" s="28"/>
    </row>
    <row r="969" spans="32:95" ht="15.75" customHeight="1" x14ac:dyDescent="0.25">
      <c r="AF969" s="28"/>
      <c r="AM969" s="28"/>
      <c r="AT969" s="28"/>
      <c r="BA969" s="28"/>
      <c r="BH969" s="28"/>
      <c r="BO969" s="28"/>
      <c r="BV969" s="28"/>
      <c r="CC969" s="28"/>
      <c r="CJ969" s="28"/>
      <c r="CQ969" s="28"/>
    </row>
    <row r="970" spans="32:95" ht="15.75" customHeight="1" x14ac:dyDescent="0.25">
      <c r="AF970" s="28"/>
      <c r="AM970" s="28"/>
      <c r="AT970" s="28"/>
      <c r="BA970" s="28"/>
      <c r="BH970" s="28"/>
      <c r="BO970" s="28"/>
      <c r="BV970" s="28"/>
      <c r="CC970" s="28"/>
      <c r="CJ970" s="28"/>
      <c r="CQ970" s="28"/>
    </row>
    <row r="971" spans="32:95" ht="15.75" customHeight="1" x14ac:dyDescent="0.25">
      <c r="AF971" s="28"/>
      <c r="AM971" s="28"/>
      <c r="AT971" s="28"/>
      <c r="BA971" s="28"/>
      <c r="BH971" s="28"/>
      <c r="BO971" s="28"/>
      <c r="BV971" s="28"/>
      <c r="CC971" s="28"/>
      <c r="CJ971" s="28"/>
      <c r="CQ971" s="28"/>
    </row>
    <row r="972" spans="32:95" ht="15.75" customHeight="1" x14ac:dyDescent="0.25">
      <c r="AF972" s="28"/>
      <c r="AM972" s="28"/>
      <c r="AT972" s="28"/>
      <c r="BA972" s="28"/>
      <c r="BH972" s="28"/>
      <c r="BO972" s="28"/>
      <c r="BV972" s="28"/>
      <c r="CC972" s="28"/>
      <c r="CJ972" s="28"/>
      <c r="CQ972" s="28"/>
    </row>
    <row r="973" spans="32:95" ht="15.75" customHeight="1" x14ac:dyDescent="0.25">
      <c r="AF973" s="28"/>
      <c r="AM973" s="28"/>
      <c r="AT973" s="28"/>
      <c r="BA973" s="28"/>
      <c r="BH973" s="28"/>
      <c r="BO973" s="28"/>
      <c r="BV973" s="28"/>
      <c r="CC973" s="28"/>
      <c r="CJ973" s="28"/>
      <c r="CQ973" s="28"/>
    </row>
    <row r="974" spans="32:95" ht="15.75" customHeight="1" x14ac:dyDescent="0.25">
      <c r="AF974" s="28"/>
      <c r="AM974" s="28"/>
      <c r="AT974" s="28"/>
      <c r="BA974" s="28"/>
      <c r="BH974" s="28"/>
      <c r="BO974" s="28"/>
      <c r="BV974" s="28"/>
      <c r="CC974" s="28"/>
      <c r="CJ974" s="28"/>
      <c r="CQ974" s="28"/>
    </row>
    <row r="975" spans="32:95" ht="15.75" customHeight="1" x14ac:dyDescent="0.25">
      <c r="AF975" s="28"/>
      <c r="AM975" s="28"/>
      <c r="AT975" s="28"/>
      <c r="BA975" s="28"/>
      <c r="BH975" s="28"/>
      <c r="BO975" s="28"/>
      <c r="BV975" s="28"/>
      <c r="CC975" s="28"/>
      <c r="CJ975" s="28"/>
      <c r="CQ975" s="28"/>
    </row>
    <row r="976" spans="32:95" ht="15.75" customHeight="1" x14ac:dyDescent="0.25">
      <c r="AF976" s="28"/>
      <c r="AM976" s="28"/>
      <c r="AT976" s="28"/>
      <c r="BA976" s="28"/>
      <c r="BH976" s="28"/>
      <c r="BO976" s="28"/>
      <c r="BV976" s="28"/>
      <c r="CC976" s="28"/>
      <c r="CJ976" s="28"/>
      <c r="CQ976" s="28"/>
    </row>
    <row r="977" spans="32:95" ht="15.75" customHeight="1" x14ac:dyDescent="0.25">
      <c r="AF977" s="28"/>
      <c r="AM977" s="28"/>
      <c r="AT977" s="28"/>
      <c r="BA977" s="28"/>
      <c r="BH977" s="28"/>
      <c r="BO977" s="28"/>
      <c r="BV977" s="28"/>
      <c r="CC977" s="28"/>
      <c r="CJ977" s="28"/>
      <c r="CQ977" s="28"/>
    </row>
    <row r="978" spans="32:95" ht="15.75" customHeight="1" x14ac:dyDescent="0.25">
      <c r="AF978" s="28"/>
      <c r="AM978" s="28"/>
      <c r="AT978" s="28"/>
      <c r="BA978" s="28"/>
      <c r="BH978" s="28"/>
      <c r="BO978" s="28"/>
      <c r="BV978" s="28"/>
      <c r="CC978" s="28"/>
      <c r="CJ978" s="28"/>
      <c r="CQ978" s="28"/>
    </row>
    <row r="979" spans="32:95" ht="15.75" customHeight="1" x14ac:dyDescent="0.25">
      <c r="AF979" s="28"/>
      <c r="AM979" s="28"/>
      <c r="AT979" s="28"/>
      <c r="BA979" s="28"/>
      <c r="BH979" s="28"/>
      <c r="BO979" s="28"/>
      <c r="BV979" s="28"/>
      <c r="CC979" s="28"/>
      <c r="CJ979" s="28"/>
      <c r="CQ979" s="28"/>
    </row>
    <row r="980" spans="32:95" ht="15.75" customHeight="1" x14ac:dyDescent="0.25">
      <c r="AF980" s="28"/>
      <c r="AM980" s="28"/>
      <c r="AT980" s="28"/>
      <c r="BA980" s="28"/>
      <c r="BH980" s="28"/>
      <c r="BO980" s="28"/>
      <c r="BV980" s="28"/>
      <c r="CC980" s="28"/>
      <c r="CJ980" s="28"/>
      <c r="CQ980" s="28"/>
    </row>
    <row r="981" spans="32:95" ht="15.75" customHeight="1" x14ac:dyDescent="0.25">
      <c r="AF981" s="28"/>
      <c r="AM981" s="28"/>
      <c r="AT981" s="28"/>
      <c r="BA981" s="28"/>
      <c r="BH981" s="28"/>
      <c r="BO981" s="28"/>
      <c r="BV981" s="28"/>
      <c r="CC981" s="28"/>
      <c r="CJ981" s="28"/>
      <c r="CQ981" s="28"/>
    </row>
    <row r="982" spans="32:95" ht="15.75" customHeight="1" x14ac:dyDescent="0.25">
      <c r="AF982" s="28"/>
      <c r="AM982" s="28"/>
      <c r="AT982" s="28"/>
      <c r="BA982" s="28"/>
      <c r="BH982" s="28"/>
      <c r="BO982" s="28"/>
      <c r="BV982" s="28"/>
      <c r="CC982" s="28"/>
      <c r="CJ982" s="28"/>
      <c r="CQ982" s="28"/>
    </row>
    <row r="983" spans="32:95" ht="15.75" customHeight="1" x14ac:dyDescent="0.25">
      <c r="AF983" s="28"/>
      <c r="AM983" s="28"/>
      <c r="AT983" s="28"/>
      <c r="BA983" s="28"/>
      <c r="BH983" s="28"/>
      <c r="BO983" s="28"/>
      <c r="BV983" s="28"/>
      <c r="CC983" s="28"/>
      <c r="CJ983" s="28"/>
      <c r="CQ983" s="28"/>
    </row>
    <row r="984" spans="32:95" ht="15.75" customHeight="1" x14ac:dyDescent="0.25">
      <c r="AF984" s="28"/>
      <c r="AM984" s="28"/>
      <c r="AT984" s="28"/>
      <c r="BA984" s="28"/>
      <c r="BH984" s="28"/>
      <c r="BO984" s="28"/>
      <c r="BV984" s="28"/>
      <c r="CC984" s="28"/>
      <c r="CJ984" s="28"/>
      <c r="CQ984" s="28"/>
    </row>
    <row r="985" spans="32:95" ht="15.75" customHeight="1" x14ac:dyDescent="0.25">
      <c r="AF985" s="28"/>
      <c r="AM985" s="28"/>
      <c r="AT985" s="28"/>
      <c r="BA985" s="28"/>
      <c r="BH985" s="28"/>
      <c r="BO985" s="28"/>
      <c r="BV985" s="28"/>
      <c r="CC985" s="28"/>
      <c r="CJ985" s="28"/>
      <c r="CQ985" s="28"/>
    </row>
    <row r="986" spans="32:95" ht="15.75" customHeight="1" x14ac:dyDescent="0.25">
      <c r="AF986" s="28"/>
      <c r="AM986" s="28"/>
      <c r="AT986" s="28"/>
      <c r="BA986" s="28"/>
      <c r="BH986" s="28"/>
      <c r="BO986" s="28"/>
      <c r="BV986" s="28"/>
      <c r="CC986" s="28"/>
      <c r="CJ986" s="28"/>
      <c r="CQ986" s="28"/>
    </row>
    <row r="987" spans="32:95" ht="15.75" customHeight="1" x14ac:dyDescent="0.25">
      <c r="AF987" s="28"/>
      <c r="AM987" s="28"/>
      <c r="AT987" s="28"/>
      <c r="BA987" s="28"/>
      <c r="BH987" s="28"/>
      <c r="BO987" s="28"/>
      <c r="BV987" s="28"/>
      <c r="CC987" s="28"/>
      <c r="CJ987" s="28"/>
      <c r="CQ987" s="28"/>
    </row>
    <row r="988" spans="32:95" ht="15.75" customHeight="1" x14ac:dyDescent="0.25">
      <c r="AF988" s="28"/>
      <c r="AM988" s="28"/>
      <c r="AT988" s="28"/>
      <c r="BA988" s="28"/>
      <c r="BH988" s="28"/>
      <c r="BO988" s="28"/>
      <c r="BV988" s="28"/>
      <c r="CC988" s="28"/>
      <c r="CJ988" s="28"/>
      <c r="CQ988" s="28"/>
    </row>
    <row r="989" spans="32:95" ht="15.75" customHeight="1" x14ac:dyDescent="0.25">
      <c r="AF989" s="28"/>
      <c r="AM989" s="28"/>
      <c r="AT989" s="28"/>
      <c r="BA989" s="28"/>
      <c r="BH989" s="28"/>
      <c r="BO989" s="28"/>
      <c r="BV989" s="28"/>
      <c r="CC989" s="28"/>
      <c r="CJ989" s="28"/>
      <c r="CQ989" s="28"/>
    </row>
    <row r="990" spans="32:95" ht="15.75" customHeight="1" x14ac:dyDescent="0.25">
      <c r="AF990" s="28"/>
      <c r="AM990" s="28"/>
      <c r="AT990" s="28"/>
      <c r="BA990" s="28"/>
      <c r="BH990" s="28"/>
      <c r="BO990" s="28"/>
      <c r="BV990" s="28"/>
      <c r="CC990" s="28"/>
      <c r="CJ990" s="28"/>
      <c r="CQ990" s="28"/>
    </row>
    <row r="991" spans="32:95" ht="15.75" customHeight="1" x14ac:dyDescent="0.25">
      <c r="AF991" s="28"/>
      <c r="AM991" s="28"/>
      <c r="AT991" s="28"/>
      <c r="BA991" s="28"/>
      <c r="BH991" s="28"/>
      <c r="BO991" s="28"/>
      <c r="BV991" s="28"/>
      <c r="CC991" s="28"/>
      <c r="CJ991" s="28"/>
      <c r="CQ991" s="28"/>
    </row>
    <row r="992" spans="32:95" ht="15.75" customHeight="1" x14ac:dyDescent="0.25">
      <c r="AF992" s="28"/>
      <c r="AM992" s="28"/>
      <c r="AT992" s="28"/>
      <c r="BA992" s="28"/>
      <c r="BH992" s="28"/>
      <c r="BO992" s="28"/>
      <c r="BV992" s="28"/>
      <c r="CC992" s="28"/>
      <c r="CJ992" s="28"/>
      <c r="CQ992" s="28"/>
    </row>
    <row r="993" spans="32:95" ht="15.75" customHeight="1" x14ac:dyDescent="0.25">
      <c r="AF993" s="28"/>
      <c r="AM993" s="28"/>
      <c r="AT993" s="28"/>
      <c r="BA993" s="28"/>
      <c r="BH993" s="28"/>
      <c r="BO993" s="28"/>
      <c r="BV993" s="28"/>
      <c r="CC993" s="28"/>
      <c r="CJ993" s="28"/>
      <c r="CQ993" s="28"/>
    </row>
    <row r="994" spans="32:95" ht="15.75" customHeight="1" x14ac:dyDescent="0.25">
      <c r="AF994" s="28"/>
      <c r="AM994" s="28"/>
      <c r="AT994" s="28"/>
      <c r="BA994" s="28"/>
      <c r="BH994" s="28"/>
      <c r="BO994" s="28"/>
      <c r="BV994" s="28"/>
      <c r="CC994" s="28"/>
      <c r="CJ994" s="28"/>
      <c r="CQ994" s="28"/>
    </row>
    <row r="995" spans="32:95" ht="15.75" customHeight="1" x14ac:dyDescent="0.25">
      <c r="AF995" s="28"/>
      <c r="AM995" s="28"/>
      <c r="AT995" s="28"/>
      <c r="BA995" s="28"/>
      <c r="BH995" s="28"/>
      <c r="BO995" s="28"/>
      <c r="BV995" s="28"/>
      <c r="CC995" s="28"/>
      <c r="CJ995" s="28"/>
      <c r="CQ995" s="28"/>
    </row>
    <row r="996" spans="32:95" ht="15.75" customHeight="1" x14ac:dyDescent="0.25">
      <c r="AF996" s="28"/>
      <c r="AM996" s="28"/>
      <c r="AT996" s="28"/>
      <c r="BA996" s="28"/>
      <c r="BH996" s="28"/>
      <c r="BO996" s="28"/>
      <c r="BV996" s="28"/>
      <c r="CC996" s="28"/>
      <c r="CJ996" s="28"/>
      <c r="CQ996" s="28"/>
    </row>
    <row r="997" spans="32:95" ht="15.75" customHeight="1" x14ac:dyDescent="0.25">
      <c r="AF997" s="28"/>
      <c r="AM997" s="28"/>
      <c r="AT997" s="28"/>
      <c r="BA997" s="28"/>
      <c r="BH997" s="28"/>
      <c r="BO997" s="28"/>
      <c r="BV997" s="28"/>
      <c r="CC997" s="28"/>
      <c r="CJ997" s="28"/>
      <c r="CQ997" s="28"/>
    </row>
    <row r="998" spans="32:95" ht="15.75" customHeight="1" x14ac:dyDescent="0.25">
      <c r="AF998" s="28"/>
      <c r="AM998" s="28"/>
      <c r="AT998" s="28"/>
      <c r="BA998" s="28"/>
      <c r="BH998" s="28"/>
      <c r="BO998" s="28"/>
      <c r="BV998" s="28"/>
      <c r="CC998" s="28"/>
      <c r="CJ998" s="28"/>
      <c r="CQ998" s="28"/>
    </row>
    <row r="999" spans="32:95" ht="15.75" customHeight="1" x14ac:dyDescent="0.25">
      <c r="AF999" s="28"/>
      <c r="AM999" s="28"/>
      <c r="AT999" s="28"/>
      <c r="BA999" s="28"/>
      <c r="BH999" s="28"/>
      <c r="BO999" s="28"/>
      <c r="BV999" s="28"/>
      <c r="CC999" s="28"/>
      <c r="CJ999" s="28"/>
      <c r="CQ999" s="28"/>
    </row>
    <row r="1000" spans="32:95" ht="15.75" customHeight="1" x14ac:dyDescent="0.25">
      <c r="AF1000" s="28"/>
      <c r="AM1000" s="28"/>
      <c r="AT1000" s="28"/>
      <c r="BA1000" s="28"/>
      <c r="BH1000" s="28"/>
      <c r="BO1000" s="28"/>
      <c r="BV1000" s="28"/>
      <c r="CC1000" s="28"/>
      <c r="CJ1000" s="28"/>
      <c r="CQ1000" s="28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Info</vt:lpstr>
      <vt:lpstr>Information</vt:lpstr>
      <vt:lpstr>inpCommittedFunds</vt:lpstr>
      <vt:lpstr>Data4Journals</vt:lpstr>
      <vt:lpstr>BlockA</vt:lpstr>
      <vt:lpstr>BlockA_Part1</vt:lpstr>
      <vt:lpstr>BlockA_Part2</vt:lpstr>
      <vt:lpstr>BlockB</vt:lpstr>
      <vt:lpstr>BlockB_Part1</vt:lpstr>
      <vt:lpstr>BlockB_Part2</vt:lpstr>
      <vt:lpstr>BlockC</vt:lpstr>
      <vt:lpstr>BlockC_Part1</vt:lpstr>
      <vt:lpstr>BlockC_Part2</vt:lpstr>
      <vt:lpstr>BlockC_Part3</vt:lpstr>
      <vt:lpstr>BlockD</vt:lpstr>
      <vt:lpstr>BlockD_Part1</vt:lpstr>
      <vt:lpstr>BlockD_Part2</vt:lpstr>
      <vt:lpstr>BlockD_Part3</vt:lpstr>
      <vt:lpstr>tblCommittedReservesAccounts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rileahy</dc:creator>
  <cp:lastModifiedBy>marka</cp:lastModifiedBy>
  <dcterms:created xsi:type="dcterms:W3CDTF">2020-10-13T17:27:02Z</dcterms:created>
  <dcterms:modified xsi:type="dcterms:W3CDTF">2021-09-22T11:42:24Z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